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mirmerkovsky/Desktop/"/>
    </mc:Choice>
  </mc:AlternateContent>
  <xr:revisionPtr revIDLastSave="0" documentId="13_ncr:1_{A81B6D98-9319-FF45-ADA7-919100716316}" xr6:coauthVersionLast="47" xr6:coauthVersionMax="47" xr10:uidLastSave="{00000000-0000-0000-0000-000000000000}"/>
  <bookViews>
    <workbookView xWindow="0" yWindow="680" windowWidth="29920" windowHeight="18660" activeTab="1" xr2:uid="{3F9C8DFA-B035-FA4C-BABA-DAA72B22F524}"/>
  </bookViews>
  <sheets>
    <sheet name="OBMj 2023_2024" sheetId="1" r:id="rId1"/>
    <sheet name="Majster Tour 2024" sheetId="8" r:id="rId2"/>
  </sheets>
  <definedNames>
    <definedName name="MSRJ_MUZI">KVALIFIKACIA3[#All]</definedName>
    <definedName name="MSRJ_ZENY">'Majster Tour 2024'!$A$129:$P$152</definedName>
    <definedName name="OBMJ_ZENY">Table3[#All]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8" l="1"/>
  <c r="N16" i="8"/>
  <c r="N22" i="8"/>
  <c r="N28" i="8"/>
  <c r="N34" i="8"/>
  <c r="N40" i="8"/>
  <c r="N46" i="8"/>
  <c r="N51" i="8"/>
  <c r="N56" i="8"/>
  <c r="N60" i="8"/>
  <c r="N61" i="8"/>
  <c r="N5" i="8"/>
  <c r="N11" i="8"/>
  <c r="N17" i="8"/>
  <c r="N23" i="8"/>
  <c r="N29" i="8"/>
  <c r="N35" i="8"/>
  <c r="N41" i="8"/>
  <c r="N47" i="8"/>
  <c r="N52" i="8"/>
  <c r="N57" i="8"/>
  <c r="N62" i="8"/>
  <c r="N63" i="8"/>
  <c r="N66" i="8"/>
  <c r="N67" i="8"/>
  <c r="N70" i="8"/>
  <c r="N71" i="8"/>
  <c r="N74" i="8"/>
  <c r="N75" i="8"/>
  <c r="N78" i="8"/>
  <c r="N79" i="8"/>
  <c r="N81" i="8"/>
  <c r="N82" i="8"/>
  <c r="N83" i="8"/>
  <c r="N84" i="8"/>
  <c r="N85" i="8"/>
  <c r="N6" i="8"/>
  <c r="N12" i="8"/>
  <c r="N18" i="8"/>
  <c r="N24" i="8"/>
  <c r="N30" i="8"/>
  <c r="N36" i="8"/>
  <c r="N42" i="8"/>
  <c r="N48" i="8"/>
  <c r="N53" i="8"/>
  <c r="N58" i="8"/>
  <c r="N7" i="8"/>
  <c r="N13" i="8"/>
  <c r="N19" i="8"/>
  <c r="N25" i="8"/>
  <c r="N31" i="8"/>
  <c r="N37" i="8"/>
  <c r="N43" i="8"/>
  <c r="N8" i="8"/>
  <c r="N14" i="8"/>
  <c r="N20" i="8"/>
  <c r="N26" i="8"/>
  <c r="N32" i="8"/>
  <c r="N38" i="8"/>
  <c r="N44" i="8"/>
  <c r="N49" i="8"/>
  <c r="N54" i="8"/>
  <c r="N9" i="8"/>
  <c r="N15" i="8"/>
  <c r="N21" i="8"/>
  <c r="N27" i="8"/>
  <c r="N33" i="8"/>
  <c r="N39" i="8"/>
  <c r="N45" i="8"/>
  <c r="N50" i="8"/>
  <c r="N55" i="8"/>
  <c r="N59" i="8"/>
  <c r="N64" i="8"/>
  <c r="N65" i="8"/>
  <c r="N68" i="8"/>
  <c r="N69" i="8"/>
  <c r="N72" i="8"/>
  <c r="N73" i="8"/>
  <c r="N76" i="8"/>
  <c r="N77" i="8"/>
  <c r="N80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O10" i="8"/>
  <c r="O16" i="8"/>
  <c r="O22" i="8"/>
  <c r="O28" i="8"/>
  <c r="O34" i="8"/>
  <c r="O40" i="8"/>
  <c r="O46" i="8"/>
  <c r="O51" i="8"/>
  <c r="O56" i="8"/>
  <c r="O60" i="8"/>
  <c r="O61" i="8"/>
  <c r="O5" i="8"/>
  <c r="O11" i="8"/>
  <c r="O17" i="8"/>
  <c r="O23" i="8"/>
  <c r="O29" i="8"/>
  <c r="O35" i="8"/>
  <c r="O41" i="8"/>
  <c r="O47" i="8"/>
  <c r="O52" i="8"/>
  <c r="O57" i="8"/>
  <c r="O62" i="8"/>
  <c r="O63" i="8"/>
  <c r="O66" i="8"/>
  <c r="O67" i="8"/>
  <c r="O70" i="8"/>
  <c r="O71" i="8"/>
  <c r="O74" i="8"/>
  <c r="O75" i="8"/>
  <c r="O78" i="8"/>
  <c r="O79" i="8"/>
  <c r="O81" i="8"/>
  <c r="O82" i="8"/>
  <c r="O83" i="8"/>
  <c r="O84" i="8"/>
  <c r="O85" i="8"/>
  <c r="O6" i="8"/>
  <c r="O12" i="8"/>
  <c r="O18" i="8"/>
  <c r="O24" i="8"/>
  <c r="O30" i="8"/>
  <c r="O36" i="8"/>
  <c r="O42" i="8"/>
  <c r="O48" i="8"/>
  <c r="O53" i="8"/>
  <c r="O58" i="8"/>
  <c r="O7" i="8"/>
  <c r="O13" i="8"/>
  <c r="O19" i="8"/>
  <c r="O25" i="8"/>
  <c r="O31" i="8"/>
  <c r="O37" i="8"/>
  <c r="O43" i="8"/>
  <c r="O8" i="8"/>
  <c r="O14" i="8"/>
  <c r="O20" i="8"/>
  <c r="O26" i="8"/>
  <c r="O32" i="8"/>
  <c r="O38" i="8"/>
  <c r="O44" i="8"/>
  <c r="O49" i="8"/>
  <c r="O54" i="8"/>
  <c r="O9" i="8"/>
  <c r="O15" i="8"/>
  <c r="O21" i="8"/>
  <c r="O27" i="8"/>
  <c r="O33" i="8"/>
  <c r="O39" i="8"/>
  <c r="O45" i="8"/>
  <c r="O50" i="8"/>
  <c r="O55" i="8"/>
  <c r="O59" i="8"/>
  <c r="O64" i="8"/>
  <c r="O65" i="8"/>
  <c r="O68" i="8"/>
  <c r="O69" i="8"/>
  <c r="O72" i="8"/>
  <c r="O73" i="8"/>
  <c r="O76" i="8"/>
  <c r="O77" i="8"/>
  <c r="O80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3" i="1"/>
  <c r="O4" i="1"/>
  <c r="O5" i="1"/>
  <c r="O6" i="1"/>
  <c r="O7" i="1"/>
  <c r="O8" i="1"/>
  <c r="O9" i="1"/>
  <c r="O10" i="1"/>
  <c r="O11" i="1"/>
  <c r="O12" i="1"/>
  <c r="O2" i="1"/>
  <c r="P152" i="8"/>
  <c r="N147" i="8"/>
  <c r="N145" i="8"/>
  <c r="N135" i="8"/>
  <c r="N144" i="8"/>
  <c r="N136" i="8"/>
  <c r="O136" i="8"/>
  <c r="P136" i="8"/>
  <c r="N141" i="8"/>
  <c r="O141" i="8"/>
  <c r="P141" i="8"/>
  <c r="N131" i="8"/>
  <c r="O131" i="8"/>
  <c r="P131" i="8"/>
  <c r="N137" i="8"/>
  <c r="O137" i="8"/>
  <c r="P137" i="8"/>
  <c r="N142" i="8"/>
  <c r="O142" i="8"/>
  <c r="P142" i="8"/>
  <c r="N132" i="8"/>
  <c r="O132" i="8"/>
  <c r="P132" i="8"/>
  <c r="N138" i="8"/>
  <c r="O138" i="8"/>
  <c r="P138" i="8"/>
  <c r="N143" i="8"/>
  <c r="O143" i="8"/>
  <c r="P143" i="8"/>
  <c r="N146" i="8"/>
  <c r="O146" i="8"/>
  <c r="P146" i="8"/>
  <c r="N148" i="8"/>
  <c r="O148" i="8"/>
  <c r="P148" i="8"/>
  <c r="N133" i="8"/>
  <c r="O133" i="8"/>
  <c r="P133" i="8"/>
  <c r="N134" i="8"/>
  <c r="O134" i="8"/>
  <c r="P134" i="8"/>
  <c r="N139" i="8"/>
  <c r="O139" i="8"/>
  <c r="P139" i="8"/>
  <c r="O144" i="8"/>
  <c r="P144" i="8"/>
  <c r="O135" i="8"/>
  <c r="N140" i="8"/>
  <c r="O140" i="8"/>
  <c r="P140" i="8"/>
  <c r="O145" i="8"/>
  <c r="O147" i="8"/>
  <c r="P147" i="8"/>
  <c r="N149" i="8"/>
  <c r="O149" i="8"/>
  <c r="P149" i="8"/>
  <c r="N150" i="8"/>
  <c r="O150" i="8"/>
  <c r="P150" i="8"/>
  <c r="N151" i="8"/>
  <c r="O151" i="8"/>
  <c r="P151" i="8"/>
  <c r="N152" i="8"/>
  <c r="O152" i="8"/>
  <c r="A10" i="8"/>
  <c r="A16" i="8"/>
  <c r="A22" i="8"/>
  <c r="A28" i="8"/>
  <c r="A34" i="8"/>
  <c r="A40" i="8"/>
  <c r="A46" i="8"/>
  <c r="A51" i="8"/>
  <c r="A56" i="8"/>
  <c r="A60" i="8"/>
  <c r="A61" i="8"/>
  <c r="A5" i="8"/>
  <c r="A11" i="8"/>
  <c r="A17" i="8"/>
  <c r="A23" i="8"/>
  <c r="A29" i="8"/>
  <c r="A35" i="8"/>
  <c r="A41" i="8"/>
  <c r="A47" i="8"/>
  <c r="A52" i="8"/>
  <c r="A57" i="8"/>
  <c r="A62" i="8"/>
  <c r="A63" i="8"/>
  <c r="A66" i="8"/>
  <c r="A67" i="8"/>
  <c r="A70" i="8"/>
  <c r="A71" i="8"/>
  <c r="A74" i="8"/>
  <c r="A75" i="8"/>
  <c r="A78" i="8"/>
  <c r="A79" i="8"/>
  <c r="A81" i="8"/>
  <c r="A82" i="8"/>
  <c r="A83" i="8"/>
  <c r="A84" i="8"/>
  <c r="A85" i="8"/>
  <c r="A6" i="8"/>
  <c r="A12" i="8"/>
  <c r="A18" i="8"/>
  <c r="A24" i="8"/>
  <c r="A30" i="8"/>
  <c r="A36" i="8"/>
  <c r="A42" i="8"/>
  <c r="A48" i="8"/>
  <c r="A53" i="8"/>
  <c r="A58" i="8"/>
  <c r="A7" i="8"/>
  <c r="A13" i="8"/>
  <c r="A19" i="8"/>
  <c r="A25" i="8"/>
  <c r="A31" i="8"/>
  <c r="A37" i="8"/>
  <c r="A43" i="8"/>
  <c r="A8" i="8"/>
  <c r="A14" i="8"/>
  <c r="A20" i="8"/>
  <c r="A26" i="8"/>
  <c r="A32" i="8"/>
  <c r="A38" i="8"/>
  <c r="A44" i="8"/>
  <c r="A49" i="8"/>
  <c r="A54" i="8"/>
  <c r="A9" i="8"/>
  <c r="A15" i="8"/>
  <c r="A21" i="8"/>
  <c r="A27" i="8"/>
  <c r="A33" i="8"/>
  <c r="A39" i="8"/>
  <c r="A45" i="8"/>
  <c r="A50" i="8"/>
  <c r="A55" i="8"/>
  <c r="A59" i="8"/>
  <c r="A64" i="8"/>
  <c r="A65" i="8"/>
  <c r="A68" i="8"/>
  <c r="A69" i="8"/>
  <c r="A72" i="8"/>
  <c r="A73" i="8"/>
  <c r="A76" i="8"/>
  <c r="A77" i="8"/>
  <c r="A80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4" i="8"/>
  <c r="A136" i="8"/>
  <c r="A141" i="8"/>
  <c r="A131" i="8"/>
  <c r="A137" i="8"/>
  <c r="A142" i="8"/>
  <c r="A132" i="8"/>
  <c r="A138" i="8"/>
  <c r="A143" i="8"/>
  <c r="A146" i="8"/>
  <c r="A148" i="8"/>
  <c r="A133" i="8"/>
  <c r="A134" i="8"/>
  <c r="A139" i="8"/>
  <c r="A144" i="8"/>
  <c r="A135" i="8"/>
  <c r="A140" i="8"/>
  <c r="A145" i="8"/>
  <c r="A147" i="8"/>
  <c r="A149" i="8"/>
  <c r="A150" i="8"/>
  <c r="A151" i="8"/>
  <c r="A152" i="8"/>
  <c r="A130" i="8"/>
  <c r="P130" i="8"/>
  <c r="O130" i="8"/>
  <c r="N130" i="8"/>
  <c r="A107" i="1"/>
  <c r="A108" i="1"/>
  <c r="A109" i="1"/>
  <c r="K107" i="1"/>
  <c r="K108" i="1"/>
  <c r="K109" i="1"/>
  <c r="L107" i="1"/>
  <c r="L108" i="1"/>
  <c r="L109" i="1"/>
  <c r="A91" i="1"/>
  <c r="A92" i="1"/>
  <c r="A89" i="1"/>
  <c r="A88" i="1"/>
  <c r="A87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90" i="1"/>
  <c r="P135" i="8" l="1"/>
  <c r="P145" i="8"/>
  <c r="K99" i="1"/>
  <c r="K100" i="1"/>
  <c r="K101" i="1"/>
  <c r="K102" i="1"/>
  <c r="K103" i="1"/>
  <c r="K104" i="1"/>
  <c r="K105" i="1"/>
  <c r="K106" i="1"/>
  <c r="L99" i="1"/>
  <c r="L100" i="1"/>
  <c r="L101" i="1"/>
  <c r="L102" i="1"/>
  <c r="L103" i="1"/>
  <c r="L104" i="1"/>
  <c r="L105" i="1"/>
  <c r="L106" i="1"/>
  <c r="L98" i="1"/>
  <c r="K98" i="1"/>
  <c r="L97" i="1"/>
  <c r="K97" i="1"/>
  <c r="L96" i="1"/>
  <c r="K96" i="1"/>
  <c r="L95" i="1"/>
  <c r="K95" i="1"/>
  <c r="L94" i="1"/>
  <c r="K94" i="1"/>
  <c r="L93" i="1"/>
  <c r="K93" i="1"/>
  <c r="L87" i="1"/>
  <c r="K87" i="1"/>
  <c r="L88" i="1"/>
  <c r="K88" i="1"/>
  <c r="L89" i="1"/>
  <c r="K89" i="1"/>
  <c r="L92" i="1"/>
  <c r="K92" i="1"/>
  <c r="L91" i="1"/>
  <c r="K91" i="1"/>
  <c r="L90" i="1"/>
  <c r="K90" i="1"/>
  <c r="A14" i="1" a="1"/>
  <c r="A14" i="1" s="1"/>
  <c r="K14" i="1"/>
  <c r="L14" i="1"/>
  <c r="A15" i="1" a="1"/>
  <c r="A15" i="1" s="1"/>
  <c r="K15" i="1"/>
  <c r="L15" i="1"/>
  <c r="A16" i="1" a="1"/>
  <c r="A16" i="1" s="1"/>
  <c r="K16" i="1"/>
  <c r="L16" i="1"/>
  <c r="A17" i="1" a="1"/>
  <c r="A17" i="1" s="1"/>
  <c r="K17" i="1"/>
  <c r="L17" i="1"/>
  <c r="A18" i="1" a="1"/>
  <c r="A18" i="1" s="1"/>
  <c r="K18" i="1"/>
  <c r="L18" i="1"/>
  <c r="A19" i="1" a="1"/>
  <c r="A19" i="1" s="1"/>
  <c r="K19" i="1"/>
  <c r="L19" i="1"/>
  <c r="A20" i="1" a="1"/>
  <c r="A20" i="1" s="1"/>
  <c r="K20" i="1"/>
  <c r="L20" i="1"/>
  <c r="A21" i="1" a="1"/>
  <c r="A21" i="1" s="1"/>
  <c r="K21" i="1"/>
  <c r="L21" i="1"/>
  <c r="A22" i="1" a="1"/>
  <c r="A22" i="1" s="1"/>
  <c r="K22" i="1"/>
  <c r="L22" i="1"/>
  <c r="A23" i="1" a="1"/>
  <c r="A23" i="1" s="1"/>
  <c r="K23" i="1"/>
  <c r="L23" i="1"/>
  <c r="A24" i="1" a="1"/>
  <c r="A24" i="1" s="1"/>
  <c r="K24" i="1"/>
  <c r="L24" i="1"/>
  <c r="A25" i="1" a="1"/>
  <c r="A25" i="1" s="1"/>
  <c r="K25" i="1"/>
  <c r="L25" i="1"/>
  <c r="A26" i="1" a="1"/>
  <c r="A26" i="1" s="1"/>
  <c r="K26" i="1"/>
  <c r="L26" i="1"/>
  <c r="A27" i="1" a="1"/>
  <c r="A27" i="1" s="1"/>
  <c r="K27" i="1"/>
  <c r="L27" i="1"/>
  <c r="A28" i="1" a="1"/>
  <c r="A28" i="1" s="1"/>
  <c r="K28" i="1"/>
  <c r="L28" i="1"/>
  <c r="A29" i="1" a="1"/>
  <c r="A29" i="1" s="1"/>
  <c r="K29" i="1"/>
  <c r="L29" i="1"/>
  <c r="A30" i="1" a="1"/>
  <c r="A30" i="1" s="1"/>
  <c r="K30" i="1"/>
  <c r="L30" i="1"/>
  <c r="A31" i="1" a="1"/>
  <c r="A31" i="1" s="1"/>
  <c r="K31" i="1"/>
  <c r="L31" i="1"/>
  <c r="A32" i="1" a="1"/>
  <c r="A32" i="1" s="1"/>
  <c r="K32" i="1"/>
  <c r="L32" i="1"/>
  <c r="A33" i="1" a="1"/>
  <c r="A33" i="1" s="1"/>
  <c r="K33" i="1"/>
  <c r="L33" i="1"/>
  <c r="A34" i="1" a="1"/>
  <c r="A34" i="1" s="1"/>
  <c r="K34" i="1"/>
  <c r="L34" i="1"/>
  <c r="A35" i="1" a="1"/>
  <c r="A35" i="1" s="1"/>
  <c r="K35" i="1"/>
  <c r="L35" i="1"/>
  <c r="A36" i="1" a="1"/>
  <c r="A36" i="1" s="1"/>
  <c r="K36" i="1"/>
  <c r="L36" i="1"/>
  <c r="A37" i="1" a="1"/>
  <c r="A37" i="1" s="1"/>
  <c r="K37" i="1"/>
  <c r="L37" i="1"/>
  <c r="A38" i="1" a="1"/>
  <c r="A38" i="1" s="1"/>
  <c r="K38" i="1"/>
  <c r="L38" i="1"/>
  <c r="A39" i="1" a="1"/>
  <c r="A39" i="1" s="1"/>
  <c r="K39" i="1"/>
  <c r="L39" i="1"/>
  <c r="A40" i="1" a="1"/>
  <c r="A40" i="1" s="1"/>
  <c r="K40" i="1"/>
  <c r="L40" i="1"/>
  <c r="A41" i="1" a="1"/>
  <c r="A41" i="1" s="1"/>
  <c r="K41" i="1"/>
  <c r="L41" i="1"/>
  <c r="A42" i="1" a="1"/>
  <c r="A42" i="1" s="1"/>
  <c r="K42" i="1"/>
  <c r="L42" i="1"/>
  <c r="A43" i="1" a="1"/>
  <c r="A43" i="1" s="1"/>
  <c r="K43" i="1"/>
  <c r="L43" i="1"/>
  <c r="A44" i="1" a="1"/>
  <c r="A44" i="1" s="1"/>
  <c r="K44" i="1"/>
  <c r="L44" i="1"/>
  <c r="A45" i="1" a="1"/>
  <c r="A45" i="1" s="1"/>
  <c r="K45" i="1"/>
  <c r="L45" i="1"/>
  <c r="A46" i="1" a="1"/>
  <c r="A46" i="1" s="1"/>
  <c r="K46" i="1"/>
  <c r="L46" i="1"/>
  <c r="A47" i="1" a="1"/>
  <c r="A47" i="1" s="1"/>
  <c r="K47" i="1"/>
  <c r="L47" i="1"/>
  <c r="A48" i="1" a="1"/>
  <c r="A48" i="1" s="1"/>
  <c r="K48" i="1"/>
  <c r="L48" i="1"/>
  <c r="A49" i="1" a="1"/>
  <c r="A49" i="1" s="1"/>
  <c r="K49" i="1"/>
  <c r="L49" i="1"/>
  <c r="A50" i="1" a="1"/>
  <c r="A50" i="1" s="1"/>
  <c r="K50" i="1"/>
  <c r="L50" i="1"/>
  <c r="A51" i="1" a="1"/>
  <c r="A51" i="1" s="1"/>
  <c r="K51" i="1"/>
  <c r="L51" i="1"/>
  <c r="A52" i="1" a="1"/>
  <c r="A52" i="1" s="1"/>
  <c r="K52" i="1"/>
  <c r="L52" i="1"/>
  <c r="A53" i="1" a="1"/>
  <c r="A53" i="1" s="1"/>
  <c r="K53" i="1"/>
  <c r="L53" i="1"/>
  <c r="A54" i="1" a="1"/>
  <c r="A54" i="1" s="1"/>
  <c r="K54" i="1"/>
  <c r="L54" i="1"/>
  <c r="A55" i="1" a="1"/>
  <c r="A55" i="1" s="1"/>
  <c r="K55" i="1"/>
  <c r="L55" i="1"/>
  <c r="A56" i="1" a="1"/>
  <c r="A56" i="1" s="1"/>
  <c r="K56" i="1"/>
  <c r="L56" i="1"/>
  <c r="A57" i="1" a="1"/>
  <c r="A57" i="1" s="1"/>
  <c r="K57" i="1"/>
  <c r="L57" i="1"/>
  <c r="A58" i="1" a="1"/>
  <c r="A58" i="1" s="1"/>
  <c r="K58" i="1"/>
  <c r="L58" i="1"/>
  <c r="A59" i="1" a="1"/>
  <c r="A59" i="1" s="1"/>
  <c r="K59" i="1"/>
  <c r="L59" i="1"/>
  <c r="A60" i="1" a="1"/>
  <c r="A60" i="1" s="1"/>
  <c r="K60" i="1"/>
  <c r="L60" i="1"/>
  <c r="A61" i="1" a="1"/>
  <c r="A61" i="1" s="1"/>
  <c r="K61" i="1"/>
  <c r="L61" i="1"/>
  <c r="A62" i="1" a="1"/>
  <c r="A62" i="1" s="1"/>
  <c r="K62" i="1"/>
  <c r="L62" i="1"/>
  <c r="A63" i="1" a="1"/>
  <c r="A63" i="1" s="1"/>
  <c r="K63" i="1"/>
  <c r="L63" i="1"/>
  <c r="A64" i="1" a="1"/>
  <c r="A64" i="1" s="1"/>
  <c r="K64" i="1"/>
  <c r="L64" i="1"/>
  <c r="A65" i="1" a="1"/>
  <c r="A65" i="1" s="1"/>
  <c r="K65" i="1"/>
  <c r="L65" i="1"/>
  <c r="A66" i="1" a="1"/>
  <c r="A66" i="1" s="1"/>
  <c r="K66" i="1"/>
  <c r="L66" i="1"/>
  <c r="A67" i="1" a="1"/>
  <c r="A67" i="1" s="1"/>
  <c r="K67" i="1"/>
  <c r="L67" i="1"/>
  <c r="A68" i="1" a="1"/>
  <c r="A68" i="1" s="1"/>
  <c r="K68" i="1"/>
  <c r="L68" i="1"/>
  <c r="A69" i="1" a="1"/>
  <c r="A69" i="1" s="1"/>
  <c r="K69" i="1"/>
  <c r="L69" i="1"/>
  <c r="A70" i="1" a="1"/>
  <c r="A70" i="1" s="1"/>
  <c r="K70" i="1"/>
  <c r="L70" i="1"/>
  <c r="A71" i="1" a="1"/>
  <c r="A71" i="1" s="1"/>
  <c r="K71" i="1"/>
  <c r="L71" i="1"/>
  <c r="A72" i="1" a="1"/>
  <c r="A72" i="1" s="1"/>
  <c r="K72" i="1"/>
  <c r="L72" i="1"/>
  <c r="A73" i="1" a="1"/>
  <c r="A73" i="1" s="1"/>
  <c r="K73" i="1"/>
  <c r="L73" i="1"/>
  <c r="A74" i="1" a="1"/>
  <c r="A74" i="1" s="1"/>
  <c r="K74" i="1"/>
  <c r="L74" i="1"/>
  <c r="A75" i="1" a="1"/>
  <c r="A75" i="1" s="1"/>
  <c r="K75" i="1"/>
  <c r="L75" i="1"/>
  <c r="A76" i="1" a="1"/>
  <c r="A76" i="1" s="1"/>
  <c r="K76" i="1"/>
  <c r="L76" i="1"/>
  <c r="A77" i="1" a="1"/>
  <c r="A77" i="1" s="1"/>
  <c r="K77" i="1"/>
  <c r="L77" i="1"/>
  <c r="A78" i="1" a="1"/>
  <c r="A78" i="1" s="1"/>
  <c r="K78" i="1"/>
  <c r="L78" i="1"/>
  <c r="A79" i="1" a="1"/>
  <c r="A79" i="1" s="1"/>
  <c r="K79" i="1"/>
  <c r="L79" i="1"/>
  <c r="A80" i="1" a="1"/>
  <c r="A80" i="1" s="1"/>
  <c r="K80" i="1"/>
  <c r="L80" i="1"/>
  <c r="A81" i="1" a="1"/>
  <c r="A81" i="1" s="1"/>
  <c r="K81" i="1"/>
  <c r="L81" i="1"/>
  <c r="A82" i="1" a="1"/>
  <c r="A82" i="1" s="1"/>
  <c r="K82" i="1"/>
  <c r="L82" i="1"/>
  <c r="A83" i="1" a="1"/>
  <c r="A83" i="1" s="1"/>
  <c r="K83" i="1"/>
  <c r="L83" i="1"/>
  <c r="P123" i="8"/>
  <c r="P24" i="8"/>
  <c r="P30" i="8"/>
  <c r="P36" i="8"/>
  <c r="P42" i="8"/>
  <c r="P48" i="8"/>
  <c r="P53" i="8"/>
  <c r="P58" i="8"/>
  <c r="P7" i="8"/>
  <c r="P13" i="8"/>
  <c r="P19" i="8"/>
  <c r="P25" i="8"/>
  <c r="P31" i="8"/>
  <c r="P37" i="8"/>
  <c r="P43" i="8"/>
  <c r="P8" i="8"/>
  <c r="P14" i="8"/>
  <c r="P20" i="8"/>
  <c r="P26" i="8"/>
  <c r="P32" i="8"/>
  <c r="P38" i="8"/>
  <c r="P44" i="8"/>
  <c r="P49" i="8"/>
  <c r="P54" i="8"/>
  <c r="P9" i="8"/>
  <c r="P15" i="8"/>
  <c r="P21" i="8"/>
  <c r="P27" i="8"/>
  <c r="P33" i="8"/>
  <c r="P39" i="8"/>
  <c r="P45" i="8"/>
  <c r="P50" i="8"/>
  <c r="P55" i="8"/>
  <c r="P59" i="8"/>
  <c r="P64" i="8"/>
  <c r="P65" i="8"/>
  <c r="P68" i="8"/>
  <c r="P69" i="8"/>
  <c r="P72" i="8"/>
  <c r="P73" i="8"/>
  <c r="P76" i="8"/>
  <c r="P77" i="8"/>
  <c r="P80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0" i="8"/>
  <c r="P16" i="8"/>
  <c r="P22" i="8"/>
  <c r="P28" i="8"/>
  <c r="P34" i="8"/>
  <c r="P40" i="8"/>
  <c r="P46" i="8"/>
  <c r="P51" i="8"/>
  <c r="P56" i="8"/>
  <c r="P60" i="8"/>
  <c r="P61" i="8"/>
  <c r="P5" i="8"/>
  <c r="P11" i="8"/>
  <c r="P17" i="8"/>
  <c r="P23" i="8"/>
  <c r="P29" i="8"/>
  <c r="P35" i="8"/>
  <c r="P41" i="8"/>
  <c r="P47" i="8"/>
  <c r="P52" i="8"/>
  <c r="P57" i="8"/>
  <c r="P62" i="8"/>
  <c r="P63" i="8"/>
  <c r="P66" i="8"/>
  <c r="P67" i="8"/>
  <c r="P70" i="8"/>
  <c r="P71" i="8"/>
  <c r="P74" i="8"/>
  <c r="P75" i="8"/>
  <c r="P78" i="8"/>
  <c r="P79" i="8"/>
  <c r="P81" i="8"/>
  <c r="P82" i="8"/>
  <c r="P83" i="8"/>
  <c r="P84" i="8"/>
  <c r="P85" i="8"/>
  <c r="P6" i="8"/>
  <c r="P12" i="8"/>
  <c r="P18" i="8"/>
  <c r="P4" i="8"/>
  <c r="O4" i="8"/>
  <c r="N4" i="8"/>
  <c r="A3" i="1" l="1" a="1"/>
  <c r="A3" i="1" s="1"/>
  <c r="A4" i="1" a="1"/>
  <c r="A4" i="1" s="1"/>
  <c r="A5" i="1" a="1"/>
  <c r="A5" i="1" s="1"/>
  <c r="A6" i="1" a="1"/>
  <c r="A6" i="1" s="1"/>
  <c r="A7" i="1" a="1"/>
  <c r="A7" i="1" s="1"/>
  <c r="A8" i="1" a="1"/>
  <c r="A8" i="1" s="1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2" i="1" a="1"/>
  <c r="A2" i="1" s="1"/>
  <c r="L3" i="1"/>
  <c r="L4" i="1"/>
  <c r="L5" i="1"/>
  <c r="L6" i="1"/>
  <c r="L7" i="1"/>
  <c r="L8" i="1"/>
  <c r="L9" i="1"/>
  <c r="L10" i="1"/>
  <c r="L11" i="1"/>
  <c r="L12" i="1"/>
  <c r="L13" i="1"/>
  <c r="L2" i="1"/>
  <c r="K3" i="1"/>
  <c r="K4" i="1"/>
  <c r="K5" i="1"/>
  <c r="K6" i="1"/>
  <c r="K7" i="1"/>
  <c r="K8" i="1"/>
  <c r="K9" i="1"/>
  <c r="K10" i="1"/>
  <c r="K11" i="1"/>
  <c r="K12" i="1"/>
  <c r="K13" i="1"/>
  <c r="K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<sst xmlns="http://schemas.openxmlformats.org/spreadsheetml/2006/main" count="385" uniqueCount="149">
  <si>
    <t>P.č.</t>
  </si>
  <si>
    <t>Meno</t>
  </si>
  <si>
    <t>Hra 1</t>
  </si>
  <si>
    <t>Hra 2</t>
  </si>
  <si>
    <t>Hra 3</t>
  </si>
  <si>
    <t>Hra 4</t>
  </si>
  <si>
    <t>Hra 5</t>
  </si>
  <si>
    <t>Hra 6</t>
  </si>
  <si>
    <t>Spolu</t>
  </si>
  <si>
    <t>Priemer</t>
  </si>
  <si>
    <t>Reg. číslo</t>
  </si>
  <si>
    <t>OBMj 2023/2024</t>
  </si>
  <si>
    <t>01433</t>
  </si>
  <si>
    <t>Hrušovský Šimon</t>
  </si>
  <si>
    <t>01318</t>
  </si>
  <si>
    <t>Jánoš Daniel</t>
  </si>
  <si>
    <t>01456</t>
  </si>
  <si>
    <t>Katriňák Lukáš</t>
  </si>
  <si>
    <t>01562</t>
  </si>
  <si>
    <t>Juhás Filip</t>
  </si>
  <si>
    <t>00506</t>
  </si>
  <si>
    <t>Zoričák Anton</t>
  </si>
  <si>
    <t>01509</t>
  </si>
  <si>
    <t>Hrušovský Matúš</t>
  </si>
  <si>
    <t>00915</t>
  </si>
  <si>
    <t>Pavlikovský Vlado</t>
  </si>
  <si>
    <t>00606</t>
  </si>
  <si>
    <t>Kuziel František</t>
  </si>
  <si>
    <t>01355</t>
  </si>
  <si>
    <t>Plačko Vladimír</t>
  </si>
  <si>
    <t>00691</t>
  </si>
  <si>
    <t>Garčár Alojz</t>
  </si>
  <si>
    <t>01669</t>
  </si>
  <si>
    <t>Orolín Pavol</t>
  </si>
  <si>
    <t>01575</t>
  </si>
  <si>
    <t>Anton Pavlik</t>
  </si>
  <si>
    <t>BNC Masters 2024</t>
  </si>
  <si>
    <t>Majster Tour 2024 - PO</t>
  </si>
  <si>
    <t>BNC Follow Me 2024</t>
  </si>
  <si>
    <t>Majster Tour 2024 - PP</t>
  </si>
  <si>
    <t>BNC Masters 2024 Body</t>
  </si>
  <si>
    <t>Majster Tour 2024 - PO Body</t>
  </si>
  <si>
    <t>OBMj 2023/2024 Body</t>
  </si>
  <si>
    <t>BNC Follow Me 2024 Body</t>
  </si>
  <si>
    <t>Majster Tour 2024 - PP Body</t>
  </si>
  <si>
    <t>Spolu Body</t>
  </si>
  <si>
    <t>Šramková Kristína</t>
  </si>
  <si>
    <t>Novotná Alena</t>
  </si>
  <si>
    <t>Jánošová Danka</t>
  </si>
  <si>
    <t>Majster Tour 2024 - Muži</t>
  </si>
  <si>
    <t>Majster Tour 2024 - Ženy</t>
  </si>
  <si>
    <t>Marián Augustín</t>
  </si>
  <si>
    <t>Marek Neumann</t>
  </si>
  <si>
    <t>David Barak</t>
  </si>
  <si>
    <t>Matej Jakobei</t>
  </si>
  <si>
    <t>Peter Melkner</t>
  </si>
  <si>
    <t>Lukas Špaček</t>
  </si>
  <si>
    <t>Peter Fekete</t>
  </si>
  <si>
    <t>Marek Kečkéš</t>
  </si>
  <si>
    <t>Pavol Kečkéš</t>
  </si>
  <si>
    <t>Robert Duba</t>
  </si>
  <si>
    <t>Bohuslav Kostelecký</t>
  </si>
  <si>
    <t>Michal Vígh</t>
  </si>
  <si>
    <t>Miroslav Koník</t>
  </si>
  <si>
    <t>Viktor Špindor</t>
  </si>
  <si>
    <t>Viliam Vlačuška</t>
  </si>
  <si>
    <t>Andrej Hoos</t>
  </si>
  <si>
    <t>Miroslav Nevim</t>
  </si>
  <si>
    <t xml:space="preserve"> Peter Špaček</t>
  </si>
  <si>
    <t>Peter Macek</t>
  </si>
  <si>
    <t>David Szalai</t>
  </si>
  <si>
    <t>Samuel Krupicer</t>
  </si>
  <si>
    <t>Ondrej Kurta</t>
  </si>
  <si>
    <t>Ondrej Seben</t>
  </si>
  <si>
    <t>Milan Cepregi</t>
  </si>
  <si>
    <t>Pavol Galba</t>
  </si>
  <si>
    <t>Centrum</t>
  </si>
  <si>
    <t>PP</t>
  </si>
  <si>
    <t>BA</t>
  </si>
  <si>
    <t>Eliška Pospíšilová</t>
  </si>
  <si>
    <t>Lenka Šulková</t>
  </si>
  <si>
    <t>Kristina Vlkovicova</t>
  </si>
  <si>
    <t>Bielovič Vasil</t>
  </si>
  <si>
    <t>Smolinský Josef</t>
  </si>
  <si>
    <t>Novotný Alexej</t>
  </si>
  <si>
    <t>Křivánek Richard</t>
  </si>
  <si>
    <t>Janeček Miroslav</t>
  </si>
  <si>
    <t>Hurta Milan</t>
  </si>
  <si>
    <t>Ivanco Martin</t>
  </si>
  <si>
    <t>Sláma Marek</t>
  </si>
  <si>
    <t>Ivan Bíro</t>
  </si>
  <si>
    <t>Lalik Miloš</t>
  </si>
  <si>
    <t>MA</t>
  </si>
  <si>
    <t>Čangelova Jaroslava</t>
  </si>
  <si>
    <t>Bielovič Alena</t>
  </si>
  <si>
    <t xml:space="preserve">Zrubcová Martina </t>
  </si>
  <si>
    <t>Bezáková Zuzana</t>
  </si>
  <si>
    <t>Laliková Marta</t>
  </si>
  <si>
    <t>Libiak Adam</t>
  </si>
  <si>
    <t>Jaroš Šimon</t>
  </si>
  <si>
    <t>Malcho Martin</t>
  </si>
  <si>
    <t>Štefánik Dávid</t>
  </si>
  <si>
    <t>Hajdučák Marek</t>
  </si>
  <si>
    <t>Škorvánek Marek</t>
  </si>
  <si>
    <t>Kollár Matej</t>
  </si>
  <si>
    <t>ZA</t>
  </si>
  <si>
    <t>Poliaková Ľubica</t>
  </si>
  <si>
    <t>Oliver Tkačik</t>
  </si>
  <si>
    <t>Stanislav Hajduk</t>
  </si>
  <si>
    <t>Pavel Lyzák</t>
  </si>
  <si>
    <t>Štefan Pristaš</t>
  </si>
  <si>
    <t>Martin Lyzák</t>
  </si>
  <si>
    <t>Milan Jusko</t>
  </si>
  <si>
    <t>František Tkačik</t>
  </si>
  <si>
    <t>Milan Fedorčík</t>
  </si>
  <si>
    <t>Marián Klimko</t>
  </si>
  <si>
    <t>PO</t>
  </si>
  <si>
    <t>Radka Lattová</t>
  </si>
  <si>
    <t>Bibiana Klimková</t>
  </si>
  <si>
    <t>Andrea Zborovjanová</t>
  </si>
  <si>
    <t>Monika Židziková</t>
  </si>
  <si>
    <t>Gabriela Pituchová</t>
  </si>
  <si>
    <t>Viktória Vanátová</t>
  </si>
  <si>
    <t>Eva Ulmannová</t>
  </si>
  <si>
    <t>Gabriela Lehocká</t>
  </si>
  <si>
    <t>Danka Forraiová</t>
  </si>
  <si>
    <t>Veronika Hvizdáková</t>
  </si>
  <si>
    <t>Dominika Hurtová</t>
  </si>
  <si>
    <t>KE</t>
  </si>
  <si>
    <t>Lukáš Lizák</t>
  </si>
  <si>
    <t>Jozef Mečár</t>
  </si>
  <si>
    <t>Peter Hvizdák</t>
  </si>
  <si>
    <t>Jozef Suvák</t>
  </si>
  <si>
    <t>Štefan Trembecký</t>
  </si>
  <si>
    <t>Karol Fedič</t>
  </si>
  <si>
    <t>Rastislav Židzik</t>
  </si>
  <si>
    <t>Martin Bočkoráš</t>
  </si>
  <si>
    <t>Vladimír Čudejko</t>
  </si>
  <si>
    <t>Vladimír Merkovský</t>
  </si>
  <si>
    <t>Peter Kuchta</t>
  </si>
  <si>
    <t>Tomáš Mulík</t>
  </si>
  <si>
    <t>Miro Javořík</t>
  </si>
  <si>
    <t>Rastislav Sidor</t>
  </si>
  <si>
    <t>Radoslav Köver</t>
  </si>
  <si>
    <t>Peter Urban</t>
  </si>
  <si>
    <t>Vladimír Kohút</t>
  </si>
  <si>
    <t>Ján Špilko</t>
  </si>
  <si>
    <t>Juraj Vinca</t>
  </si>
  <si>
    <t>Peter Špaček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</si>
</sst>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00000"/>
    <numFmt numFmtId="166" formatCode="[$-41B]General"/>
  </numFmts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Verdana"/>
      <family val="2"/>
      <charset val="238"/>
    </font>
    <font>
      <b/>
      <sz val="24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6" fontId="6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5" fontId="0" fillId="0" borderId="0" xfId="0" applyNumberFormat="1"/>
    <xf numFmtId="165" fontId="3" fillId="0" borderId="0" xfId="0" applyNumberFormat="1" applyFont="1"/>
    <xf numFmtId="165" fontId="4" fillId="0" borderId="0" xfId="0" applyNumberFormat="1" applyFont="1"/>
    <xf numFmtId="165" fontId="0" fillId="0" borderId="0" xfId="0" applyNumberFormat="1" applyAlignment="1">
      <alignment wrapText="1"/>
    </xf>
    <xf numFmtId="165" fontId="3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</cellXfs>
  <cellStyles count="4">
    <cellStyle name="Currency 2" xfId="2" xr:uid="{36FFE56D-D5B9-5846-86E3-881D0FB2DA06}"/>
    <cellStyle name="Excel Built-in Normal" xfId="3" xr:uid="{D41FBA2A-84B5-D543-BA02-FF3CC817AAC8}"/>
    <cellStyle name="Normal 2" xfId="1" xr:uid="{C127EEB0-FDD5-E042-9411-650336E26CFF}"/>
    <cellStyle name="Normálna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00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2" formatCode="0.00"/>
    </dxf>
    <dxf>
      <numFmt numFmtId="165" formatCode="0000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0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2" formatCode="0.00"/>
    </dxf>
    <dxf>
      <numFmt numFmtId="165" formatCode="0000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023107-1DA2-A646-AD42-4DAB869C76C2}" name="KVALIFIKACIA" displayName="KVALIFIKACIA" ref="A1:L83" totalsRowShown="0">
  <autoFilter ref="A1:L83" xr:uid="{ED023107-1DA2-A646-AD42-4DAB869C76C2}"/>
  <tableColumns count="12">
    <tableColumn id="1" xr3:uid="{1B2442E6-A57C-9A4B-BE84-71E636E8AF10}" name="P.č." dataDxfId="38">
      <calculatedColumnFormula array="1">ROW()-ROW(KVALIFIKACIA[#Headers])</calculatedColumnFormula>
    </tableColumn>
    <tableColumn id="2" xr3:uid="{6F948C20-FC01-0544-A438-EA406BED845E}" name="Reg. číslo" dataDxfId="37"/>
    <tableColumn id="3" xr3:uid="{C2F67ABF-FB15-6749-88CE-70A0D1C40505}" name="Meno"/>
    <tableColumn id="14" xr3:uid="{1EB71CFE-D51B-F349-9BDA-C428D2A4520A}" name="Centrum"/>
    <tableColumn id="4" xr3:uid="{F0C75A1D-8444-DA4C-9296-665E18595001}" name="Hra 1"/>
    <tableColumn id="5" xr3:uid="{6BFFAA9A-C415-F344-A690-E059C9F7DFCF}" name="Hra 2"/>
    <tableColumn id="6" xr3:uid="{D70BFA75-93A8-AA4D-8123-816920CDA6F5}" name="Hra 3"/>
    <tableColumn id="7" xr3:uid="{110569AC-88F9-C341-AE9C-2B156D0D8479}" name="Hra 4"/>
    <tableColumn id="8" xr3:uid="{3C196D76-5A4B-B64D-9729-CA2637E851E8}" name="Hra 5"/>
    <tableColumn id="9" xr3:uid="{B9FF6858-D1C8-8C4C-848A-C41FDC0273F5}" name="Hra 6"/>
    <tableColumn id="10" xr3:uid="{F48ABC94-C95B-6C49-BADD-8609F0E605DF}" name="Spolu">
      <calculatedColumnFormula>SUM(E2:J2)</calculatedColumnFormula>
    </tableColumn>
    <tableColumn id="11" xr3:uid="{15345AC9-95B4-DE4D-8A3B-1926752C0DC7}" name="Priemer" dataDxfId="36">
      <calculatedColumnFormula>IFERROR(ROUND(AVERAGE(E2:J2),2),0)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D102A5-85CC-984E-BEA8-7B6A8120B233}" name="Table3" displayName="Table3" ref="A86:L109" totalsRowShown="0" headerRowDxfId="35" dataDxfId="34">
  <autoFilter ref="A86:L109" xr:uid="{4AD102A5-85CC-984E-BEA8-7B6A8120B233}"/>
  <sortState xmlns:xlrd2="http://schemas.microsoft.com/office/spreadsheetml/2017/richdata2" ref="A87:L109">
    <sortCondition ref="D87:D109"/>
    <sortCondition descending="1" ref="K87:K109"/>
  </sortState>
  <tableColumns count="12">
    <tableColumn id="1" xr3:uid="{AF72666E-CF90-704F-9FA3-F4AA27BA4EE3}" name="P.č." dataDxfId="33">
      <calculatedColumnFormula>ROW()-ROW(OBMJ_ZENY)</calculatedColumnFormula>
    </tableColumn>
    <tableColumn id="2" xr3:uid="{609D6127-41CB-B443-91FD-F512305346A7}" name="Reg. číslo" dataDxfId="32"/>
    <tableColumn id="3" xr3:uid="{C8CF420C-C7F5-944D-9CBB-72B9AFD3EC85}" name="Meno" dataDxfId="31"/>
    <tableColumn id="12" xr3:uid="{470955EA-DEC2-E143-9203-9F7E5316D4D8}" name="Centrum" dataDxfId="30"/>
    <tableColumn id="4" xr3:uid="{01D95E16-8547-CF41-96C2-CBCD0D81110D}" name="Hra 1" dataDxfId="29"/>
    <tableColumn id="5" xr3:uid="{F26A5FE1-B240-234A-8885-224B4D9F0B33}" name="Hra 2" dataDxfId="28"/>
    <tableColumn id="6" xr3:uid="{80314020-0DB6-2449-BE85-A74AF3B1C601}" name="Hra 3" dataDxfId="27"/>
    <tableColumn id="7" xr3:uid="{42BECA75-E606-8C4F-A75F-03A45B30BC6B}" name="Hra 4" dataDxfId="26"/>
    <tableColumn id="8" xr3:uid="{132F1028-2621-9149-B172-CEB3D72247A4}" name="Hra 5" dataDxfId="25"/>
    <tableColumn id="9" xr3:uid="{67B008A2-6CCA-7D42-8EBF-D880076DF59A}" name="Hra 6" dataDxfId="24"/>
    <tableColumn id="10" xr3:uid="{509AF42C-F94F-BD47-91B3-5FDB9DA59974}" name="Spolu" dataDxfId="23">
      <calculatedColumnFormula>SUM(E87:J87)</calculatedColumnFormula>
    </tableColumn>
    <tableColumn id="11" xr3:uid="{4965B7E8-7F8B-2847-8D60-4417643892AE}" name="Priemer" dataDxfId="22">
      <calculatedColumnFormula>IFERROR(ROUND(AVERAGE(E87:J87),2),0)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69B63E-4CB5-B746-A570-CCCF50CC8E94}" name="KVALIFIKACIA3" displayName="KVALIFIKACIA3" ref="A3:P123" totalsRowShown="0" headerRowDxfId="21">
  <autoFilter ref="A3:P123" xr:uid="{ED023107-1DA2-A646-AD42-4DAB869C76C2}"/>
  <sortState xmlns:xlrd2="http://schemas.microsoft.com/office/spreadsheetml/2017/richdata2" ref="A4:P123">
    <sortCondition descending="1" ref="O3:O123"/>
  </sortState>
  <tableColumns count="16">
    <tableColumn id="1" xr3:uid="{076D1383-F24C-354D-94F8-84E044AA3656}" name="P.č." dataDxfId="20">
      <calculatedColumnFormula>ROW()-ROW(MSRJ_MUZI)</calculatedColumnFormula>
    </tableColumn>
    <tableColumn id="2" xr3:uid="{9023F05A-7871-3347-935B-66F8F051B5CA}" name="Reg. číslo" dataDxfId="19"/>
    <tableColumn id="3" xr3:uid="{3410E236-B132-8A44-9C9C-0E73DBF91C2D}" name="Meno"/>
    <tableColumn id="4" xr3:uid="{FBE98246-ABE8-F042-A16A-CA3D559DFCCA}" name="OBMj 2023/2024"/>
    <tableColumn id="9" xr3:uid="{FE9C5068-EE78-574E-AA23-AB5321991E1B}" name="OBMj 2023/2024 Body"/>
    <tableColumn id="5" xr3:uid="{66A56AD5-E152-1C49-BEA0-7234D5C450C9}" name="BNC Masters 2024"/>
    <tableColumn id="12" xr3:uid="{A679C68D-BF87-C34E-BE6D-4DA6722F06AF}" name="BNC Masters 2024 Body"/>
    <tableColumn id="6" xr3:uid="{CB8CF951-C90C-F84C-9622-41BBEF1487F0}" name="Majster Tour 2024 - PO"/>
    <tableColumn id="13" xr3:uid="{74EFD53E-A97E-F54B-9C78-A3255BD9E7D1}" name="Majster Tour 2024 - PO Body"/>
    <tableColumn id="7" xr3:uid="{A209CFBC-4EE7-0C45-9B0F-F0AF0B4B5507}" name="BNC Follow Me 2024"/>
    <tableColumn id="14" xr3:uid="{0C6F0D7C-1809-0448-9E84-512D3833CB56}" name="BNC Follow Me 2024 Body"/>
    <tableColumn id="8" xr3:uid="{BABAB0D9-B56C-E941-BFCB-74F3F7E087F5}" name="Majster Tour 2024 - PP"/>
    <tableColumn id="15" xr3:uid="{6E7E4AC9-8945-4E42-BF90-BA765955D18F}" name="Majster Tour 2024 - PP Body"/>
    <tableColumn id="16" xr3:uid="{B7816E17-E959-EF43-8D86-EE9E054E046D}" name="Spolu">
      <calculatedColumnFormula>SUM(D4,F4,H4,J4,L4)</calculatedColumnFormula>
    </tableColumn>
    <tableColumn id="10" xr3:uid="{B5FFBA66-81BB-804B-AB49-468D1B3F5F54}" name="Spolu Body">
      <calculatedColumnFormula>SUM(E4,G4,I4,K4,M4)</calculatedColumnFormula>
    </tableColumn>
    <tableColumn id="11" xr3:uid="{91132B4C-9B09-DA44-AFD7-D929A0E3E149}" name="Priemer" dataDxfId="18">
      <calculatedColumnFormula>IFERROR(ROUND(SUM(D4,F4,H4,J4,L4)/6*COUNT(D4,F4,H4,J4,L4),2),0)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FD32B0-0C0A-6F46-A5E2-876581B45A55}" name="Table4" displayName="Table4" ref="A129:P152" totalsRowShown="0" headerRowDxfId="17" dataDxfId="16">
  <autoFilter ref="A129:P152" xr:uid="{E0FD32B0-0C0A-6F46-A5E2-876581B45A55}"/>
  <sortState xmlns:xlrd2="http://schemas.microsoft.com/office/spreadsheetml/2017/richdata2" ref="A130:P152">
    <sortCondition descending="1" ref="O129:O152"/>
  </sortState>
  <tableColumns count="16">
    <tableColumn id="1" xr3:uid="{82458EAD-FDC3-2148-BACB-98FC1F3937E8}" name="P.č." dataDxfId="15">
      <calculatedColumnFormula>ROW()-ROW(MSRJ_ZENY)</calculatedColumnFormula>
    </tableColumn>
    <tableColumn id="2" xr3:uid="{B032ACB5-7BE5-144D-8D5A-EBC7B87637E8}" name="Reg. číslo" dataDxfId="14"/>
    <tableColumn id="3" xr3:uid="{7EAC6A52-D300-DC44-9EDB-3112061F74DC}" name="Meno" dataDxfId="13"/>
    <tableColumn id="4" xr3:uid="{962584F8-BA49-7B48-B7B1-8832A35554F0}" name="OBMj 2023/2024" dataDxfId="12"/>
    <tableColumn id="5" xr3:uid="{EEC9EBB1-9AA9-7B4A-BD1B-D5350358C9A1}" name="OBMj 2023/2024 Body" dataDxfId="11"/>
    <tableColumn id="6" xr3:uid="{7A32BA59-996A-AB4B-A721-CC09951D7446}" name="BNC Masters 2024" dataDxfId="10"/>
    <tableColumn id="7" xr3:uid="{B436A14C-5C50-4749-BF33-18BA7E08718A}" name="BNC Masters 2024 Body" dataDxfId="9"/>
    <tableColumn id="8" xr3:uid="{308B05C1-BCB3-7040-803D-2A9C47A6FE8E}" name="Majster Tour 2024 - PO" dataDxfId="8"/>
    <tableColumn id="9" xr3:uid="{5E6A4FE0-D2B1-FE42-B621-965587C20C29}" name="Majster Tour 2024 - PO Body" dataDxfId="7"/>
    <tableColumn id="10" xr3:uid="{42D4D6F9-6096-0742-BEE5-F55CE0E556D9}" name="BNC Follow Me 2024" dataDxfId="6"/>
    <tableColumn id="11" xr3:uid="{C38DA607-0483-734C-9C05-452AAC017EA5}" name="BNC Follow Me 2024 Body" dataDxfId="5"/>
    <tableColumn id="12" xr3:uid="{EB6198CD-2390-7748-B9B6-9BD308161A94}" name="Majster Tour 2024 - PP" dataDxfId="4"/>
    <tableColumn id="13" xr3:uid="{6CCA7F8A-889A-4E42-A635-D6E105013978}" name="Majster Tour 2024 - PP Body" dataDxfId="3"/>
    <tableColumn id="14" xr3:uid="{578E2C45-71AB-9046-A080-E837A67B5240}" name="Spolu" dataDxfId="2">
      <calculatedColumnFormula>SUM(D130,F130,H130,J130,L130)</calculatedColumnFormula>
    </tableColumn>
    <tableColumn id="15" xr3:uid="{A85DC530-2D3B-B64C-A64C-64BAAAB5EC4B}" name="Spolu Body" dataDxfId="1">
      <calculatedColumnFormula>SUM(E130,G130,I130,K130,M130)</calculatedColumnFormula>
    </tableColumn>
    <tableColumn id="16" xr3:uid="{F101E82C-7A07-B542-9C81-561C65D5338C}" name="Priemer" dataDxfId="0">
      <calculatedColumnFormula>IFERROR(ROUND(SUM(D130,F130,H130,J130,L130)/6*COUNT(D130,F130,H130,J130,L130),2),0)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75E8-0ED4-084D-A158-932850EED340}">
  <dimension ref="A1:O109"/>
  <sheetViews>
    <sheetView topLeftCell="A65" zoomScaleNormal="100" zoomScalePageLayoutView="93" workbookViewId="0">
      <selection activeCell="A84" sqref="A84:XFD84"/>
    </sheetView>
  </sheetViews>
  <sheetFormatPr baseColWidth="10" defaultRowHeight="16" x14ac:dyDescent="0.2"/>
  <cols>
    <col min="1" max="1" width="6.6640625" customWidth="1"/>
    <col min="2" max="2" width="11.33203125" style="6" customWidth="1"/>
    <col min="3" max="3" width="29.33203125" customWidth="1"/>
    <col min="4" max="4" width="10.6640625" customWidth="1"/>
    <col min="5" max="12" width="9.33203125" customWidth="1"/>
  </cols>
  <sheetData>
    <row r="1" spans="1:15" x14ac:dyDescent="0.2">
      <c r="A1" t="s">
        <v>0</v>
      </c>
      <c r="B1" s="6" t="s">
        <v>10</v>
      </c>
      <c r="C1" t="s">
        <v>1</v>
      </c>
      <c r="D1" t="s">
        <v>76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</row>
    <row r="2" spans="1:15" x14ac:dyDescent="0.2">
      <c r="A2" s="1" cm="1">
        <f t="array" ref="A2">ROW()-ROW(KVALIFIKACIA[#Headers])</f>
        <v>1</v>
      </c>
      <c r="B2" s="6" t="s">
        <v>12</v>
      </c>
      <c r="C2" t="s">
        <v>13</v>
      </c>
      <c r="D2" t="s">
        <v>77</v>
      </c>
      <c r="E2">
        <v>267</v>
      </c>
      <c r="F2">
        <v>233</v>
      </c>
      <c r="G2">
        <v>252</v>
      </c>
      <c r="H2">
        <v>238</v>
      </c>
      <c r="I2">
        <v>267</v>
      </c>
      <c r="J2">
        <v>217</v>
      </c>
      <c r="K2">
        <f>SUM(E2:J2)</f>
        <v>1474</v>
      </c>
      <c r="L2" s="2">
        <f>IFERROR(ROUND(AVERAGE(E2:J2),2),0)</f>
        <v>245.67</v>
      </c>
      <c r="O2">
        <f>ROW()-1</f>
        <v>1</v>
      </c>
    </row>
    <row r="3" spans="1:15" x14ac:dyDescent="0.2">
      <c r="A3" s="1" cm="1">
        <f t="array" ref="A3">ROW()-ROW(KVALIFIKACIA[#Headers])</f>
        <v>2</v>
      </c>
      <c r="B3" s="6" t="s">
        <v>14</v>
      </c>
      <c r="C3" t="s">
        <v>15</v>
      </c>
      <c r="D3" t="s">
        <v>77</v>
      </c>
      <c r="E3">
        <v>190</v>
      </c>
      <c r="F3">
        <v>194</v>
      </c>
      <c r="G3">
        <v>207</v>
      </c>
      <c r="H3">
        <v>243</v>
      </c>
      <c r="I3">
        <v>263</v>
      </c>
      <c r="J3">
        <v>225</v>
      </c>
      <c r="K3">
        <f t="shared" ref="K3:K37" si="0">SUM(E3:J3)</f>
        <v>1322</v>
      </c>
      <c r="L3" s="2">
        <f t="shared" ref="L3:L37" si="1">IFERROR(ROUND(AVERAGE(E3:J3),2),0)</f>
        <v>220.33</v>
      </c>
      <c r="O3">
        <f t="shared" ref="O3:O12" si="2">ROW()-1</f>
        <v>2</v>
      </c>
    </row>
    <row r="4" spans="1:15" x14ac:dyDescent="0.2">
      <c r="A4" s="1" cm="1">
        <f t="array" ref="A4">ROW()-ROW(KVALIFIKACIA[#Headers])</f>
        <v>3</v>
      </c>
      <c r="B4" s="6" t="s">
        <v>16</v>
      </c>
      <c r="C4" t="s">
        <v>17</v>
      </c>
      <c r="D4" t="s">
        <v>77</v>
      </c>
      <c r="E4">
        <v>245</v>
      </c>
      <c r="F4">
        <v>262</v>
      </c>
      <c r="G4">
        <v>216</v>
      </c>
      <c r="H4">
        <v>228</v>
      </c>
      <c r="I4">
        <v>169</v>
      </c>
      <c r="J4">
        <v>176</v>
      </c>
      <c r="K4">
        <f t="shared" si="0"/>
        <v>1296</v>
      </c>
      <c r="L4" s="2">
        <f t="shared" si="1"/>
        <v>216</v>
      </c>
      <c r="O4">
        <f t="shared" si="2"/>
        <v>3</v>
      </c>
    </row>
    <row r="5" spans="1:15" x14ac:dyDescent="0.2">
      <c r="A5" s="1" cm="1">
        <f t="array" ref="A5">ROW()-ROW(KVALIFIKACIA[#Headers])</f>
        <v>4</v>
      </c>
      <c r="B5" s="6" t="s">
        <v>18</v>
      </c>
      <c r="C5" t="s">
        <v>19</v>
      </c>
      <c r="D5" t="s">
        <v>77</v>
      </c>
      <c r="E5">
        <v>183</v>
      </c>
      <c r="F5">
        <v>226</v>
      </c>
      <c r="G5">
        <v>203</v>
      </c>
      <c r="H5">
        <v>223</v>
      </c>
      <c r="I5">
        <v>215</v>
      </c>
      <c r="J5">
        <v>210</v>
      </c>
      <c r="K5">
        <f t="shared" si="0"/>
        <v>1260</v>
      </c>
      <c r="L5" s="2">
        <f t="shared" si="1"/>
        <v>210</v>
      </c>
      <c r="O5">
        <f t="shared" si="2"/>
        <v>4</v>
      </c>
    </row>
    <row r="6" spans="1:15" x14ac:dyDescent="0.2">
      <c r="A6" s="1" cm="1">
        <f t="array" ref="A6">ROW()-ROW(KVALIFIKACIA[#Headers])</f>
        <v>5</v>
      </c>
      <c r="B6" s="6" t="s">
        <v>20</v>
      </c>
      <c r="C6" t="s">
        <v>21</v>
      </c>
      <c r="D6" t="s">
        <v>77</v>
      </c>
      <c r="E6">
        <v>196</v>
      </c>
      <c r="F6">
        <v>245</v>
      </c>
      <c r="G6">
        <v>169</v>
      </c>
      <c r="H6">
        <v>165</v>
      </c>
      <c r="I6">
        <v>221</v>
      </c>
      <c r="J6">
        <v>207</v>
      </c>
      <c r="K6">
        <f t="shared" si="0"/>
        <v>1203</v>
      </c>
      <c r="L6" s="2">
        <f t="shared" si="1"/>
        <v>200.5</v>
      </c>
      <c r="O6">
        <f t="shared" si="2"/>
        <v>5</v>
      </c>
    </row>
    <row r="7" spans="1:15" x14ac:dyDescent="0.2">
      <c r="A7" s="1" cm="1">
        <f t="array" ref="A7">ROW()-ROW(KVALIFIKACIA[#Headers])</f>
        <v>6</v>
      </c>
      <c r="B7" s="6" t="s">
        <v>22</v>
      </c>
      <c r="C7" t="s">
        <v>23</v>
      </c>
      <c r="D7" t="s">
        <v>77</v>
      </c>
      <c r="E7">
        <v>171</v>
      </c>
      <c r="F7">
        <v>189</v>
      </c>
      <c r="G7">
        <v>178</v>
      </c>
      <c r="H7">
        <v>207</v>
      </c>
      <c r="I7">
        <v>171</v>
      </c>
      <c r="J7">
        <v>263</v>
      </c>
      <c r="K7">
        <f t="shared" si="0"/>
        <v>1179</v>
      </c>
      <c r="L7" s="2">
        <f t="shared" si="1"/>
        <v>196.5</v>
      </c>
      <c r="O7">
        <f t="shared" si="2"/>
        <v>6</v>
      </c>
    </row>
    <row r="8" spans="1:15" x14ac:dyDescent="0.2">
      <c r="A8" s="1" cm="1">
        <f t="array" ref="A8">ROW()-ROW(KVALIFIKACIA[#Headers])</f>
        <v>7</v>
      </c>
      <c r="B8" s="6" t="s">
        <v>24</v>
      </c>
      <c r="C8" t="s">
        <v>25</v>
      </c>
      <c r="D8" t="s">
        <v>77</v>
      </c>
      <c r="E8">
        <v>178</v>
      </c>
      <c r="F8">
        <v>216</v>
      </c>
      <c r="G8">
        <v>180</v>
      </c>
      <c r="H8">
        <v>184</v>
      </c>
      <c r="I8">
        <v>174</v>
      </c>
      <c r="J8">
        <v>209</v>
      </c>
      <c r="K8">
        <f t="shared" si="0"/>
        <v>1141</v>
      </c>
      <c r="L8" s="2">
        <f t="shared" si="1"/>
        <v>190.17</v>
      </c>
      <c r="O8">
        <f t="shared" si="2"/>
        <v>7</v>
      </c>
    </row>
    <row r="9" spans="1:15" x14ac:dyDescent="0.2">
      <c r="A9" s="1" cm="1">
        <f t="array" ref="A9">ROW()-ROW(KVALIFIKACIA[#Headers])</f>
        <v>8</v>
      </c>
      <c r="B9" s="6" t="s">
        <v>26</v>
      </c>
      <c r="C9" t="s">
        <v>27</v>
      </c>
      <c r="D9" t="s">
        <v>77</v>
      </c>
      <c r="E9">
        <v>162</v>
      </c>
      <c r="F9">
        <v>191</v>
      </c>
      <c r="G9">
        <v>172</v>
      </c>
      <c r="H9">
        <v>181</v>
      </c>
      <c r="I9">
        <v>182</v>
      </c>
      <c r="J9">
        <v>244</v>
      </c>
      <c r="K9">
        <f t="shared" si="0"/>
        <v>1132</v>
      </c>
      <c r="L9" s="2">
        <f t="shared" si="1"/>
        <v>188.67</v>
      </c>
      <c r="O9">
        <f t="shared" si="2"/>
        <v>8</v>
      </c>
    </row>
    <row r="10" spans="1:15" x14ac:dyDescent="0.2">
      <c r="A10" s="1" cm="1">
        <f t="array" ref="A10">ROW()-ROW(KVALIFIKACIA[#Headers])</f>
        <v>9</v>
      </c>
      <c r="B10" s="6" t="s">
        <v>28</v>
      </c>
      <c r="C10" t="s">
        <v>29</v>
      </c>
      <c r="D10" t="s">
        <v>77</v>
      </c>
      <c r="E10">
        <v>191</v>
      </c>
      <c r="F10">
        <v>204</v>
      </c>
      <c r="G10">
        <v>204</v>
      </c>
      <c r="H10">
        <v>189</v>
      </c>
      <c r="I10">
        <v>166</v>
      </c>
      <c r="J10">
        <v>160</v>
      </c>
      <c r="K10">
        <f t="shared" si="0"/>
        <v>1114</v>
      </c>
      <c r="L10" s="2">
        <f t="shared" si="1"/>
        <v>185.67</v>
      </c>
      <c r="O10">
        <f t="shared" si="2"/>
        <v>9</v>
      </c>
    </row>
    <row r="11" spans="1:15" x14ac:dyDescent="0.2">
      <c r="A11" s="1" cm="1">
        <f t="array" ref="A11">ROW()-ROW(KVALIFIKACIA[#Headers])</f>
        <v>10</v>
      </c>
      <c r="B11" s="6" t="s">
        <v>30</v>
      </c>
      <c r="C11" t="s">
        <v>31</v>
      </c>
      <c r="D11" t="s">
        <v>77</v>
      </c>
      <c r="E11">
        <v>184</v>
      </c>
      <c r="F11">
        <v>189</v>
      </c>
      <c r="G11">
        <v>187</v>
      </c>
      <c r="H11">
        <v>147</v>
      </c>
      <c r="I11">
        <v>193</v>
      </c>
      <c r="J11">
        <v>165</v>
      </c>
      <c r="K11">
        <f t="shared" si="0"/>
        <v>1065</v>
      </c>
      <c r="L11" s="2">
        <f t="shared" si="1"/>
        <v>177.5</v>
      </c>
      <c r="O11">
        <f t="shared" si="2"/>
        <v>10</v>
      </c>
    </row>
    <row r="12" spans="1:15" x14ac:dyDescent="0.2">
      <c r="A12" s="1" cm="1">
        <f t="array" ref="A12">ROW()-ROW(KVALIFIKACIA[#Headers])</f>
        <v>11</v>
      </c>
      <c r="B12" s="6" t="s">
        <v>32</v>
      </c>
      <c r="C12" t="s">
        <v>33</v>
      </c>
      <c r="D12" t="s">
        <v>77</v>
      </c>
      <c r="E12">
        <v>194</v>
      </c>
      <c r="F12">
        <v>156</v>
      </c>
      <c r="G12">
        <v>231</v>
      </c>
      <c r="H12">
        <v>169</v>
      </c>
      <c r="I12">
        <v>165</v>
      </c>
      <c r="J12">
        <v>149</v>
      </c>
      <c r="K12">
        <f t="shared" si="0"/>
        <v>1064</v>
      </c>
      <c r="L12" s="2">
        <f t="shared" si="1"/>
        <v>177.33</v>
      </c>
      <c r="O12">
        <f t="shared" si="2"/>
        <v>11</v>
      </c>
    </row>
    <row r="13" spans="1:15" x14ac:dyDescent="0.2">
      <c r="A13" s="1" cm="1">
        <f t="array" ref="A13">ROW()-ROW(KVALIFIKACIA[#Headers])</f>
        <v>12</v>
      </c>
      <c r="B13" s="6" t="s">
        <v>34</v>
      </c>
      <c r="C13" t="s">
        <v>35</v>
      </c>
      <c r="D13" t="s">
        <v>77</v>
      </c>
      <c r="E13">
        <v>134</v>
      </c>
      <c r="F13">
        <v>164</v>
      </c>
      <c r="G13">
        <v>166</v>
      </c>
      <c r="H13">
        <v>149</v>
      </c>
      <c r="I13">
        <v>152</v>
      </c>
      <c r="J13">
        <v>185</v>
      </c>
      <c r="K13">
        <f t="shared" si="0"/>
        <v>950</v>
      </c>
      <c r="L13" s="2">
        <f t="shared" si="1"/>
        <v>158.33000000000001</v>
      </c>
    </row>
    <row r="14" spans="1:15" x14ac:dyDescent="0.2">
      <c r="A14" s="1" cm="1">
        <f t="array" ref="A14">ROW()-ROW(KVALIFIKACIA[#Headers])</f>
        <v>13</v>
      </c>
      <c r="C14" t="s">
        <v>51</v>
      </c>
      <c r="D14" t="s">
        <v>78</v>
      </c>
      <c r="E14">
        <v>201</v>
      </c>
      <c r="F14">
        <v>246</v>
      </c>
      <c r="G14">
        <v>209</v>
      </c>
      <c r="H14">
        <v>207</v>
      </c>
      <c r="I14">
        <v>259</v>
      </c>
      <c r="J14">
        <v>226</v>
      </c>
      <c r="K14">
        <f t="shared" si="0"/>
        <v>1348</v>
      </c>
      <c r="L14" s="2">
        <f t="shared" si="1"/>
        <v>224.67</v>
      </c>
    </row>
    <row r="15" spans="1:15" x14ac:dyDescent="0.2">
      <c r="A15" s="1" cm="1">
        <f t="array" ref="A15">ROW()-ROW(KVALIFIKACIA[#Headers])</f>
        <v>14</v>
      </c>
      <c r="C15" t="s">
        <v>52</v>
      </c>
      <c r="D15" t="s">
        <v>78</v>
      </c>
      <c r="E15">
        <v>215</v>
      </c>
      <c r="F15">
        <v>182</v>
      </c>
      <c r="G15">
        <v>192</v>
      </c>
      <c r="H15">
        <v>284</v>
      </c>
      <c r="I15">
        <v>227</v>
      </c>
      <c r="J15">
        <v>223</v>
      </c>
      <c r="K15">
        <f t="shared" si="0"/>
        <v>1323</v>
      </c>
      <c r="L15" s="2">
        <f t="shared" si="1"/>
        <v>220.5</v>
      </c>
    </row>
    <row r="16" spans="1:15" x14ac:dyDescent="0.2">
      <c r="A16" s="1" cm="1">
        <f t="array" ref="A16">ROW()-ROW(KVALIFIKACIA[#Headers])</f>
        <v>15</v>
      </c>
      <c r="C16" t="s">
        <v>53</v>
      </c>
      <c r="D16" t="s">
        <v>78</v>
      </c>
      <c r="E16">
        <v>190</v>
      </c>
      <c r="F16">
        <v>215</v>
      </c>
      <c r="G16">
        <v>224</v>
      </c>
      <c r="H16">
        <v>208</v>
      </c>
      <c r="I16">
        <v>254</v>
      </c>
      <c r="J16">
        <v>195</v>
      </c>
      <c r="K16">
        <f t="shared" si="0"/>
        <v>1286</v>
      </c>
      <c r="L16" s="2">
        <f t="shared" si="1"/>
        <v>214.33</v>
      </c>
    </row>
    <row r="17" spans="1:12" x14ac:dyDescent="0.2">
      <c r="A17" s="1" cm="1">
        <f t="array" ref="A17">ROW()-ROW(KVALIFIKACIA[#Headers])</f>
        <v>16</v>
      </c>
      <c r="C17" t="s">
        <v>54</v>
      </c>
      <c r="D17" t="s">
        <v>78</v>
      </c>
      <c r="E17">
        <v>186</v>
      </c>
      <c r="F17">
        <v>191</v>
      </c>
      <c r="G17">
        <v>192</v>
      </c>
      <c r="H17">
        <v>222</v>
      </c>
      <c r="I17">
        <v>246</v>
      </c>
      <c r="J17">
        <v>199</v>
      </c>
      <c r="K17">
        <f t="shared" si="0"/>
        <v>1236</v>
      </c>
      <c r="L17" s="2">
        <f t="shared" si="1"/>
        <v>206</v>
      </c>
    </row>
    <row r="18" spans="1:12" x14ac:dyDescent="0.2">
      <c r="A18" s="1" cm="1">
        <f t="array" ref="A18">ROW()-ROW(KVALIFIKACIA[#Headers])</f>
        <v>17</v>
      </c>
      <c r="C18" t="s">
        <v>55</v>
      </c>
      <c r="D18" t="s">
        <v>78</v>
      </c>
      <c r="E18">
        <v>177</v>
      </c>
      <c r="F18">
        <v>192</v>
      </c>
      <c r="G18">
        <v>146</v>
      </c>
      <c r="H18">
        <v>269</v>
      </c>
      <c r="I18">
        <v>227</v>
      </c>
      <c r="J18">
        <v>219</v>
      </c>
      <c r="K18">
        <f t="shared" si="0"/>
        <v>1230</v>
      </c>
      <c r="L18" s="2">
        <f t="shared" si="1"/>
        <v>205</v>
      </c>
    </row>
    <row r="19" spans="1:12" x14ac:dyDescent="0.2">
      <c r="A19" s="1" cm="1">
        <f t="array" ref="A19">ROW()-ROW(KVALIFIKACIA[#Headers])</f>
        <v>18</v>
      </c>
      <c r="C19" t="s">
        <v>56</v>
      </c>
      <c r="D19" t="s">
        <v>78</v>
      </c>
      <c r="E19">
        <v>220</v>
      </c>
      <c r="F19">
        <v>185</v>
      </c>
      <c r="G19">
        <v>194</v>
      </c>
      <c r="H19">
        <v>194</v>
      </c>
      <c r="I19">
        <v>211</v>
      </c>
      <c r="J19">
        <v>218</v>
      </c>
      <c r="K19">
        <f t="shared" si="0"/>
        <v>1222</v>
      </c>
      <c r="L19" s="2">
        <f t="shared" si="1"/>
        <v>203.67</v>
      </c>
    </row>
    <row r="20" spans="1:12" x14ac:dyDescent="0.2">
      <c r="A20" s="1" cm="1">
        <f t="array" ref="A20">ROW()-ROW(KVALIFIKACIA[#Headers])</f>
        <v>19</v>
      </c>
      <c r="C20" t="s">
        <v>57</v>
      </c>
      <c r="D20" t="s">
        <v>78</v>
      </c>
      <c r="E20">
        <v>167</v>
      </c>
      <c r="F20">
        <v>226</v>
      </c>
      <c r="G20">
        <v>213</v>
      </c>
      <c r="H20">
        <v>194</v>
      </c>
      <c r="I20">
        <v>158</v>
      </c>
      <c r="J20">
        <v>209</v>
      </c>
      <c r="K20">
        <f t="shared" si="0"/>
        <v>1167</v>
      </c>
      <c r="L20" s="2">
        <f t="shared" si="1"/>
        <v>194.5</v>
      </c>
    </row>
    <row r="21" spans="1:12" x14ac:dyDescent="0.2">
      <c r="A21" s="1" cm="1">
        <f t="array" ref="A21">ROW()-ROW(KVALIFIKACIA[#Headers])</f>
        <v>20</v>
      </c>
      <c r="C21" t="s">
        <v>58</v>
      </c>
      <c r="D21" t="s">
        <v>78</v>
      </c>
      <c r="E21">
        <v>244</v>
      </c>
      <c r="F21">
        <v>162</v>
      </c>
      <c r="G21">
        <v>217</v>
      </c>
      <c r="H21">
        <v>163</v>
      </c>
      <c r="I21">
        <v>183</v>
      </c>
      <c r="J21">
        <v>178</v>
      </c>
      <c r="K21">
        <f t="shared" si="0"/>
        <v>1147</v>
      </c>
      <c r="L21" s="2">
        <f t="shared" si="1"/>
        <v>191.17</v>
      </c>
    </row>
    <row r="22" spans="1:12" x14ac:dyDescent="0.2">
      <c r="A22" s="1" cm="1">
        <f t="array" ref="A22">ROW()-ROW(KVALIFIKACIA[#Headers])</f>
        <v>21</v>
      </c>
      <c r="C22" t="s">
        <v>59</v>
      </c>
      <c r="D22" t="s">
        <v>78</v>
      </c>
      <c r="E22">
        <v>206</v>
      </c>
      <c r="F22">
        <v>171</v>
      </c>
      <c r="G22">
        <v>160</v>
      </c>
      <c r="H22">
        <v>203</v>
      </c>
      <c r="I22">
        <v>202</v>
      </c>
      <c r="J22">
        <v>195</v>
      </c>
      <c r="K22">
        <f t="shared" si="0"/>
        <v>1137</v>
      </c>
      <c r="L22" s="2">
        <f t="shared" si="1"/>
        <v>189.5</v>
      </c>
    </row>
    <row r="23" spans="1:12" x14ac:dyDescent="0.2">
      <c r="A23" s="1" cm="1">
        <f t="array" ref="A23">ROW()-ROW(KVALIFIKACIA[#Headers])</f>
        <v>22</v>
      </c>
      <c r="C23" t="s">
        <v>60</v>
      </c>
      <c r="D23" t="s">
        <v>78</v>
      </c>
      <c r="E23">
        <v>224</v>
      </c>
      <c r="F23">
        <v>180</v>
      </c>
      <c r="G23">
        <v>211</v>
      </c>
      <c r="H23">
        <v>158</v>
      </c>
      <c r="I23">
        <v>131</v>
      </c>
      <c r="J23">
        <v>214</v>
      </c>
      <c r="K23">
        <f t="shared" si="0"/>
        <v>1118</v>
      </c>
      <c r="L23" s="2">
        <f t="shared" si="1"/>
        <v>186.33</v>
      </c>
    </row>
    <row r="24" spans="1:12" x14ac:dyDescent="0.2">
      <c r="A24" s="1" cm="1">
        <f t="array" ref="A24">ROW()-ROW(KVALIFIKACIA[#Headers])</f>
        <v>23</v>
      </c>
      <c r="C24" t="s">
        <v>61</v>
      </c>
      <c r="D24" t="s">
        <v>78</v>
      </c>
      <c r="E24">
        <v>205</v>
      </c>
      <c r="F24">
        <v>208</v>
      </c>
      <c r="G24">
        <v>183</v>
      </c>
      <c r="H24">
        <v>181</v>
      </c>
      <c r="I24">
        <v>179</v>
      </c>
      <c r="J24">
        <v>150</v>
      </c>
      <c r="K24">
        <f t="shared" si="0"/>
        <v>1106</v>
      </c>
      <c r="L24" s="2">
        <f t="shared" si="1"/>
        <v>184.33</v>
      </c>
    </row>
    <row r="25" spans="1:12" x14ac:dyDescent="0.2">
      <c r="A25" s="1" cm="1">
        <f t="array" ref="A25">ROW()-ROW(KVALIFIKACIA[#Headers])</f>
        <v>24</v>
      </c>
      <c r="C25" t="s">
        <v>62</v>
      </c>
      <c r="D25" t="s">
        <v>78</v>
      </c>
      <c r="E25">
        <v>193</v>
      </c>
      <c r="F25">
        <v>215</v>
      </c>
      <c r="G25">
        <v>204</v>
      </c>
      <c r="H25">
        <v>163</v>
      </c>
      <c r="I25">
        <v>137</v>
      </c>
      <c r="J25">
        <v>191</v>
      </c>
      <c r="K25">
        <f t="shared" si="0"/>
        <v>1103</v>
      </c>
      <c r="L25" s="2">
        <f t="shared" si="1"/>
        <v>183.83</v>
      </c>
    </row>
    <row r="26" spans="1:12" x14ac:dyDescent="0.2">
      <c r="A26" s="1" cm="1">
        <f t="array" ref="A26">ROW()-ROW(KVALIFIKACIA[#Headers])</f>
        <v>25</v>
      </c>
      <c r="C26" t="s">
        <v>63</v>
      </c>
      <c r="D26" t="s">
        <v>78</v>
      </c>
      <c r="E26">
        <v>179</v>
      </c>
      <c r="F26">
        <v>168</v>
      </c>
      <c r="G26">
        <v>137</v>
      </c>
      <c r="H26">
        <v>175</v>
      </c>
      <c r="I26">
        <v>193</v>
      </c>
      <c r="J26">
        <v>247</v>
      </c>
      <c r="K26">
        <f t="shared" si="0"/>
        <v>1099</v>
      </c>
      <c r="L26" s="2">
        <f t="shared" si="1"/>
        <v>183.17</v>
      </c>
    </row>
    <row r="27" spans="1:12" x14ac:dyDescent="0.2">
      <c r="A27" s="1" cm="1">
        <f t="array" ref="A27">ROW()-ROW(KVALIFIKACIA[#Headers])</f>
        <v>26</v>
      </c>
      <c r="C27" t="s">
        <v>64</v>
      </c>
      <c r="D27" t="s">
        <v>78</v>
      </c>
      <c r="E27">
        <v>212</v>
      </c>
      <c r="F27">
        <v>222</v>
      </c>
      <c r="G27">
        <v>168</v>
      </c>
      <c r="H27">
        <v>153</v>
      </c>
      <c r="I27">
        <v>149</v>
      </c>
      <c r="J27">
        <v>179</v>
      </c>
      <c r="K27">
        <f t="shared" si="0"/>
        <v>1083</v>
      </c>
      <c r="L27" s="2">
        <f t="shared" si="1"/>
        <v>180.5</v>
      </c>
    </row>
    <row r="28" spans="1:12" x14ac:dyDescent="0.2">
      <c r="A28" s="1" cm="1">
        <f t="array" ref="A28">ROW()-ROW(KVALIFIKACIA[#Headers])</f>
        <v>27</v>
      </c>
      <c r="C28" t="s">
        <v>65</v>
      </c>
      <c r="D28" t="s">
        <v>78</v>
      </c>
      <c r="E28">
        <v>146</v>
      </c>
      <c r="F28">
        <v>194</v>
      </c>
      <c r="G28">
        <v>193</v>
      </c>
      <c r="H28">
        <v>172</v>
      </c>
      <c r="I28">
        <v>168</v>
      </c>
      <c r="J28">
        <v>209</v>
      </c>
      <c r="K28">
        <f t="shared" si="0"/>
        <v>1082</v>
      </c>
      <c r="L28" s="2">
        <f t="shared" si="1"/>
        <v>180.33</v>
      </c>
    </row>
    <row r="29" spans="1:12" x14ac:dyDescent="0.2">
      <c r="A29" s="1" cm="1">
        <f t="array" ref="A29">ROW()-ROW(KVALIFIKACIA[#Headers])</f>
        <v>28</v>
      </c>
      <c r="C29" t="s">
        <v>66</v>
      </c>
      <c r="D29" t="s">
        <v>78</v>
      </c>
      <c r="E29">
        <v>205</v>
      </c>
      <c r="F29">
        <v>198</v>
      </c>
      <c r="G29">
        <v>138</v>
      </c>
      <c r="H29">
        <v>147</v>
      </c>
      <c r="I29">
        <v>201</v>
      </c>
      <c r="J29">
        <v>179</v>
      </c>
      <c r="K29">
        <f t="shared" si="0"/>
        <v>1068</v>
      </c>
      <c r="L29" s="2">
        <f t="shared" si="1"/>
        <v>178</v>
      </c>
    </row>
    <row r="30" spans="1:12" x14ac:dyDescent="0.2">
      <c r="A30" s="1" cm="1">
        <f t="array" ref="A30">ROW()-ROW(KVALIFIKACIA[#Headers])</f>
        <v>29</v>
      </c>
      <c r="C30" t="s">
        <v>67</v>
      </c>
      <c r="D30" t="s">
        <v>78</v>
      </c>
      <c r="E30">
        <v>157</v>
      </c>
      <c r="F30">
        <v>164</v>
      </c>
      <c r="G30">
        <v>205</v>
      </c>
      <c r="H30">
        <v>167</v>
      </c>
      <c r="I30">
        <v>153</v>
      </c>
      <c r="J30">
        <v>197</v>
      </c>
      <c r="K30">
        <f t="shared" si="0"/>
        <v>1043</v>
      </c>
      <c r="L30" s="2">
        <f t="shared" si="1"/>
        <v>173.83</v>
      </c>
    </row>
    <row r="31" spans="1:12" x14ac:dyDescent="0.2">
      <c r="A31" s="1" cm="1">
        <f t="array" ref="A31">ROW()-ROW(KVALIFIKACIA[#Headers])</f>
        <v>30</v>
      </c>
      <c r="C31" t="s">
        <v>148</v>
      </c>
      <c r="D31" t="s">
        <v>78</v>
      </c>
      <c r="E31">
        <v>146</v>
      </c>
      <c r="F31">
        <v>176</v>
      </c>
      <c r="G31">
        <v>201</v>
      </c>
      <c r="H31">
        <v>245</v>
      </c>
      <c r="I31">
        <v>135</v>
      </c>
      <c r="J31">
        <v>138</v>
      </c>
      <c r="K31">
        <f t="shared" si="0"/>
        <v>1041</v>
      </c>
      <c r="L31" s="2">
        <f t="shared" si="1"/>
        <v>173.5</v>
      </c>
    </row>
    <row r="32" spans="1:12" x14ac:dyDescent="0.2">
      <c r="A32" s="1" cm="1">
        <f t="array" ref="A32">ROW()-ROW(KVALIFIKACIA[#Headers])</f>
        <v>31</v>
      </c>
      <c r="C32" t="s">
        <v>69</v>
      </c>
      <c r="D32" t="s">
        <v>78</v>
      </c>
      <c r="E32">
        <v>161</v>
      </c>
      <c r="F32">
        <v>164</v>
      </c>
      <c r="G32">
        <v>167</v>
      </c>
      <c r="H32">
        <v>177</v>
      </c>
      <c r="I32">
        <v>205</v>
      </c>
      <c r="J32">
        <v>155</v>
      </c>
      <c r="K32">
        <f t="shared" si="0"/>
        <v>1029</v>
      </c>
      <c r="L32" s="2">
        <f t="shared" si="1"/>
        <v>171.5</v>
      </c>
    </row>
    <row r="33" spans="1:12" x14ac:dyDescent="0.2">
      <c r="A33" s="1" cm="1">
        <f t="array" ref="A33">ROW()-ROW(KVALIFIKACIA[#Headers])</f>
        <v>32</v>
      </c>
      <c r="C33" t="s">
        <v>70</v>
      </c>
      <c r="D33" t="s">
        <v>78</v>
      </c>
      <c r="E33">
        <v>155</v>
      </c>
      <c r="F33">
        <v>195</v>
      </c>
      <c r="G33">
        <v>180</v>
      </c>
      <c r="H33">
        <v>172</v>
      </c>
      <c r="I33">
        <v>131</v>
      </c>
      <c r="J33">
        <v>193</v>
      </c>
      <c r="K33">
        <f t="shared" si="0"/>
        <v>1026</v>
      </c>
      <c r="L33" s="2">
        <f t="shared" si="1"/>
        <v>171</v>
      </c>
    </row>
    <row r="34" spans="1:12" x14ac:dyDescent="0.2">
      <c r="A34" s="1" cm="1">
        <f t="array" ref="A34">ROW()-ROW(KVALIFIKACIA[#Headers])</f>
        <v>33</v>
      </c>
      <c r="C34" t="s">
        <v>71</v>
      </c>
      <c r="D34" t="s">
        <v>78</v>
      </c>
      <c r="E34">
        <v>190</v>
      </c>
      <c r="F34">
        <v>190</v>
      </c>
      <c r="G34">
        <v>139</v>
      </c>
      <c r="H34">
        <v>183</v>
      </c>
      <c r="I34">
        <v>162</v>
      </c>
      <c r="J34">
        <v>143</v>
      </c>
      <c r="K34">
        <f t="shared" si="0"/>
        <v>1007</v>
      </c>
      <c r="L34" s="2">
        <f t="shared" si="1"/>
        <v>167.83</v>
      </c>
    </row>
    <row r="35" spans="1:12" x14ac:dyDescent="0.2">
      <c r="A35" s="1" cm="1">
        <f t="array" ref="A35">ROW()-ROW(KVALIFIKACIA[#Headers])</f>
        <v>34</v>
      </c>
      <c r="C35" t="s">
        <v>72</v>
      </c>
      <c r="D35" t="s">
        <v>78</v>
      </c>
      <c r="E35">
        <v>174</v>
      </c>
      <c r="F35">
        <v>132</v>
      </c>
      <c r="G35">
        <v>157</v>
      </c>
      <c r="H35">
        <v>177</v>
      </c>
      <c r="I35">
        <v>145</v>
      </c>
      <c r="J35">
        <v>175</v>
      </c>
      <c r="K35">
        <f t="shared" si="0"/>
        <v>960</v>
      </c>
      <c r="L35" s="2">
        <f t="shared" si="1"/>
        <v>160</v>
      </c>
    </row>
    <row r="36" spans="1:12" x14ac:dyDescent="0.2">
      <c r="A36" s="1" cm="1">
        <f t="array" ref="A36">ROW()-ROW(KVALIFIKACIA[#Headers])</f>
        <v>35</v>
      </c>
      <c r="C36" t="s">
        <v>73</v>
      </c>
      <c r="D36" t="s">
        <v>78</v>
      </c>
      <c r="E36">
        <v>168</v>
      </c>
      <c r="F36">
        <v>171</v>
      </c>
      <c r="G36">
        <v>114</v>
      </c>
      <c r="H36">
        <v>153</v>
      </c>
      <c r="I36">
        <v>171</v>
      </c>
      <c r="J36">
        <v>158</v>
      </c>
      <c r="K36">
        <f t="shared" si="0"/>
        <v>935</v>
      </c>
      <c r="L36" s="2">
        <f t="shared" si="1"/>
        <v>155.83000000000001</v>
      </c>
    </row>
    <row r="37" spans="1:12" x14ac:dyDescent="0.2">
      <c r="A37" s="1" cm="1">
        <f t="array" ref="A37">ROW()-ROW(KVALIFIKACIA[#Headers])</f>
        <v>36</v>
      </c>
      <c r="C37" t="s">
        <v>74</v>
      </c>
      <c r="D37" t="s">
        <v>78</v>
      </c>
      <c r="E37">
        <v>161</v>
      </c>
      <c r="F37">
        <v>146</v>
      </c>
      <c r="G37">
        <v>143</v>
      </c>
      <c r="H37">
        <v>166</v>
      </c>
      <c r="I37">
        <v>140</v>
      </c>
      <c r="J37">
        <v>169</v>
      </c>
      <c r="K37">
        <f t="shared" si="0"/>
        <v>925</v>
      </c>
      <c r="L37" s="2">
        <f t="shared" si="1"/>
        <v>154.16999999999999</v>
      </c>
    </row>
    <row r="38" spans="1:12" x14ac:dyDescent="0.2">
      <c r="A38" s="1" cm="1">
        <f t="array" ref="A38">ROW()-ROW(KVALIFIKACIA[#Headers])</f>
        <v>37</v>
      </c>
      <c r="C38" t="s">
        <v>75</v>
      </c>
      <c r="D38" t="s">
        <v>78</v>
      </c>
      <c r="E38">
        <v>159</v>
      </c>
      <c r="F38">
        <v>150</v>
      </c>
      <c r="G38">
        <v>147</v>
      </c>
      <c r="H38">
        <v>121</v>
      </c>
      <c r="I38">
        <v>168</v>
      </c>
      <c r="J38">
        <v>131</v>
      </c>
      <c r="K38">
        <f t="shared" ref="K38:K41" si="3">SUM(E38:J38)</f>
        <v>876</v>
      </c>
      <c r="L38" s="2">
        <f t="shared" ref="L38:L41" si="4">IFERROR(ROUND(AVERAGE(E38:J38),2),0)</f>
        <v>146</v>
      </c>
    </row>
    <row r="39" spans="1:12" x14ac:dyDescent="0.2">
      <c r="A39" s="1" cm="1">
        <f t="array" ref="A39">ROW()-ROW(KVALIFIKACIA[#Headers])</f>
        <v>38</v>
      </c>
      <c r="B39" s="6">
        <v>1443</v>
      </c>
      <c r="C39" t="s">
        <v>82</v>
      </c>
      <c r="D39" t="s">
        <v>92</v>
      </c>
      <c r="E39">
        <v>161</v>
      </c>
      <c r="F39">
        <v>235</v>
      </c>
      <c r="G39">
        <v>233</v>
      </c>
      <c r="H39">
        <v>207</v>
      </c>
      <c r="I39">
        <v>193</v>
      </c>
      <c r="J39">
        <v>204</v>
      </c>
      <c r="K39">
        <f t="shared" si="3"/>
        <v>1233</v>
      </c>
      <c r="L39" s="2">
        <f t="shared" si="4"/>
        <v>205.5</v>
      </c>
    </row>
    <row r="40" spans="1:12" x14ac:dyDescent="0.2">
      <c r="A40" s="1" cm="1">
        <f t="array" ref="A40">ROW()-ROW(KVALIFIKACIA[#Headers])</f>
        <v>39</v>
      </c>
      <c r="B40" s="6">
        <v>1294</v>
      </c>
      <c r="C40" t="s">
        <v>83</v>
      </c>
      <c r="D40" t="s">
        <v>92</v>
      </c>
      <c r="E40">
        <v>199</v>
      </c>
      <c r="F40">
        <v>183</v>
      </c>
      <c r="G40">
        <v>218</v>
      </c>
      <c r="H40">
        <v>172</v>
      </c>
      <c r="I40">
        <v>219</v>
      </c>
      <c r="J40">
        <v>155</v>
      </c>
      <c r="K40">
        <f t="shared" si="3"/>
        <v>1146</v>
      </c>
      <c r="L40" s="2">
        <f t="shared" si="4"/>
        <v>191</v>
      </c>
    </row>
    <row r="41" spans="1:12" x14ac:dyDescent="0.2">
      <c r="A41" s="1" cm="1">
        <f t="array" ref="A41">ROW()-ROW(KVALIFIKACIA[#Headers])</f>
        <v>40</v>
      </c>
      <c r="B41" s="6">
        <v>1687</v>
      </c>
      <c r="C41" t="s">
        <v>84</v>
      </c>
      <c r="D41" t="s">
        <v>92</v>
      </c>
      <c r="E41">
        <v>189</v>
      </c>
      <c r="F41">
        <v>170</v>
      </c>
      <c r="G41">
        <v>183</v>
      </c>
      <c r="H41">
        <v>160</v>
      </c>
      <c r="I41">
        <v>198</v>
      </c>
      <c r="J41">
        <v>199</v>
      </c>
      <c r="K41">
        <f t="shared" si="3"/>
        <v>1099</v>
      </c>
      <c r="L41" s="2">
        <f t="shared" si="4"/>
        <v>183.17</v>
      </c>
    </row>
    <row r="42" spans="1:12" x14ac:dyDescent="0.2">
      <c r="A42" s="1" cm="1">
        <f t="array" ref="A42">ROW()-ROW(KVALIFIKACIA[#Headers])</f>
        <v>41</v>
      </c>
      <c r="B42" s="6">
        <v>1688</v>
      </c>
      <c r="C42" t="s">
        <v>85</v>
      </c>
      <c r="D42" t="s">
        <v>92</v>
      </c>
      <c r="E42">
        <v>157</v>
      </c>
      <c r="F42">
        <v>122</v>
      </c>
      <c r="G42">
        <v>193</v>
      </c>
      <c r="H42">
        <v>184</v>
      </c>
      <c r="I42">
        <v>192</v>
      </c>
      <c r="J42">
        <v>205</v>
      </c>
      <c r="K42">
        <f t="shared" ref="K42:K79" si="5">SUM(E42:J42)</f>
        <v>1053</v>
      </c>
      <c r="L42" s="2">
        <f t="shared" ref="L42:L79" si="6">IFERROR(ROUND(AVERAGE(E42:J42),2),0)</f>
        <v>175.5</v>
      </c>
    </row>
    <row r="43" spans="1:12" x14ac:dyDescent="0.2">
      <c r="A43" s="1" cm="1">
        <f t="array" ref="A43">ROW()-ROW(KVALIFIKACIA[#Headers])</f>
        <v>42</v>
      </c>
      <c r="B43" s="6">
        <v>789</v>
      </c>
      <c r="C43" t="s">
        <v>86</v>
      </c>
      <c r="D43" t="s">
        <v>92</v>
      </c>
      <c r="E43">
        <v>147</v>
      </c>
      <c r="F43">
        <v>178</v>
      </c>
      <c r="G43">
        <v>182</v>
      </c>
      <c r="H43">
        <v>184</v>
      </c>
      <c r="I43">
        <v>193</v>
      </c>
      <c r="J43">
        <v>164</v>
      </c>
      <c r="K43">
        <f t="shared" si="5"/>
        <v>1048</v>
      </c>
      <c r="L43" s="2">
        <f t="shared" si="6"/>
        <v>174.67</v>
      </c>
    </row>
    <row r="44" spans="1:12" x14ac:dyDescent="0.2">
      <c r="A44" s="1" cm="1">
        <f t="array" ref="A44">ROW()-ROW(KVALIFIKACIA[#Headers])</f>
        <v>43</v>
      </c>
      <c r="B44" s="6">
        <v>1525</v>
      </c>
      <c r="C44" t="s">
        <v>87</v>
      </c>
      <c r="D44" t="s">
        <v>92</v>
      </c>
      <c r="E44">
        <v>178</v>
      </c>
      <c r="F44">
        <v>177</v>
      </c>
      <c r="G44">
        <v>188</v>
      </c>
      <c r="H44">
        <v>128</v>
      </c>
      <c r="I44">
        <v>179</v>
      </c>
      <c r="J44">
        <v>195</v>
      </c>
      <c r="K44">
        <f t="shared" si="5"/>
        <v>1045</v>
      </c>
      <c r="L44" s="2">
        <f t="shared" si="6"/>
        <v>174.17</v>
      </c>
    </row>
    <row r="45" spans="1:12" x14ac:dyDescent="0.2">
      <c r="A45" s="1" cm="1">
        <f t="array" ref="A45">ROW()-ROW(KVALIFIKACIA[#Headers])</f>
        <v>44</v>
      </c>
      <c r="B45" s="6">
        <v>1679</v>
      </c>
      <c r="C45" t="s">
        <v>88</v>
      </c>
      <c r="D45" t="s">
        <v>92</v>
      </c>
      <c r="E45">
        <v>128</v>
      </c>
      <c r="F45">
        <v>212</v>
      </c>
      <c r="G45">
        <v>189</v>
      </c>
      <c r="H45">
        <v>149</v>
      </c>
      <c r="I45">
        <v>172</v>
      </c>
      <c r="J45">
        <v>189</v>
      </c>
      <c r="K45">
        <f t="shared" si="5"/>
        <v>1039</v>
      </c>
      <c r="L45" s="2">
        <f t="shared" si="6"/>
        <v>173.17</v>
      </c>
    </row>
    <row r="46" spans="1:12" x14ac:dyDescent="0.2">
      <c r="A46" s="1" cm="1">
        <f t="array" ref="A46">ROW()-ROW(KVALIFIKACIA[#Headers])</f>
        <v>45</v>
      </c>
      <c r="C46" t="s">
        <v>89</v>
      </c>
      <c r="D46" t="s">
        <v>92</v>
      </c>
      <c r="E46">
        <v>174</v>
      </c>
      <c r="F46">
        <v>145</v>
      </c>
      <c r="G46">
        <v>174</v>
      </c>
      <c r="H46">
        <v>154</v>
      </c>
      <c r="I46">
        <v>186</v>
      </c>
      <c r="J46">
        <v>170</v>
      </c>
      <c r="K46">
        <f t="shared" si="5"/>
        <v>1003</v>
      </c>
      <c r="L46" s="2">
        <f t="shared" si="6"/>
        <v>167.17</v>
      </c>
    </row>
    <row r="47" spans="1:12" x14ac:dyDescent="0.2">
      <c r="A47" s="1" cm="1">
        <f t="array" ref="A47">ROW()-ROW(KVALIFIKACIA[#Headers])</f>
        <v>46</v>
      </c>
      <c r="B47" s="6">
        <v>1415</v>
      </c>
      <c r="C47" t="s">
        <v>90</v>
      </c>
      <c r="D47" t="s">
        <v>92</v>
      </c>
      <c r="E47">
        <v>152</v>
      </c>
      <c r="F47">
        <v>157</v>
      </c>
      <c r="G47">
        <v>179</v>
      </c>
      <c r="H47">
        <v>183</v>
      </c>
      <c r="I47">
        <v>152</v>
      </c>
      <c r="J47">
        <v>173</v>
      </c>
      <c r="K47">
        <f t="shared" si="5"/>
        <v>996</v>
      </c>
      <c r="L47" s="2">
        <f t="shared" si="6"/>
        <v>166</v>
      </c>
    </row>
    <row r="48" spans="1:12" x14ac:dyDescent="0.2">
      <c r="A48" s="1" cm="1">
        <f t="array" ref="A48">ROW()-ROW(KVALIFIKACIA[#Headers])</f>
        <v>47</v>
      </c>
      <c r="B48" s="6">
        <v>1447</v>
      </c>
      <c r="C48" t="s">
        <v>91</v>
      </c>
      <c r="D48" t="s">
        <v>92</v>
      </c>
      <c r="E48">
        <v>168</v>
      </c>
      <c r="F48">
        <v>146</v>
      </c>
      <c r="G48">
        <v>144</v>
      </c>
      <c r="H48">
        <v>174</v>
      </c>
      <c r="I48">
        <v>154</v>
      </c>
      <c r="J48">
        <v>142</v>
      </c>
      <c r="K48">
        <f t="shared" si="5"/>
        <v>928</v>
      </c>
      <c r="L48" s="2">
        <f t="shared" si="6"/>
        <v>154.66999999999999</v>
      </c>
    </row>
    <row r="49" spans="1:12" x14ac:dyDescent="0.2">
      <c r="A49" s="1" cm="1">
        <f t="array" ref="A49">ROW()-ROW(KVALIFIKACIA[#Headers])</f>
        <v>48</v>
      </c>
      <c r="C49" t="s">
        <v>98</v>
      </c>
      <c r="D49" t="s">
        <v>105</v>
      </c>
      <c r="E49">
        <v>168</v>
      </c>
      <c r="F49">
        <v>247</v>
      </c>
      <c r="G49">
        <v>202</v>
      </c>
      <c r="H49">
        <v>203</v>
      </c>
      <c r="I49">
        <v>221</v>
      </c>
      <c r="J49">
        <v>222</v>
      </c>
      <c r="K49">
        <f t="shared" si="5"/>
        <v>1263</v>
      </c>
      <c r="L49" s="2">
        <f t="shared" si="6"/>
        <v>210.5</v>
      </c>
    </row>
    <row r="50" spans="1:12" x14ac:dyDescent="0.2">
      <c r="A50" s="1" cm="1">
        <f t="array" ref="A50">ROW()-ROW(KVALIFIKACIA[#Headers])</f>
        <v>49</v>
      </c>
      <c r="C50" t="s">
        <v>99</v>
      </c>
      <c r="D50" t="s">
        <v>105</v>
      </c>
      <c r="E50">
        <v>203</v>
      </c>
      <c r="F50">
        <v>193</v>
      </c>
      <c r="G50">
        <v>202</v>
      </c>
      <c r="H50">
        <v>195</v>
      </c>
      <c r="I50">
        <v>237</v>
      </c>
      <c r="J50">
        <v>202</v>
      </c>
      <c r="K50">
        <f t="shared" si="5"/>
        <v>1232</v>
      </c>
      <c r="L50" s="2">
        <f t="shared" si="6"/>
        <v>205.33</v>
      </c>
    </row>
    <row r="51" spans="1:12" x14ac:dyDescent="0.2">
      <c r="A51" s="1" cm="1">
        <f t="array" ref="A51">ROW()-ROW(KVALIFIKACIA[#Headers])</f>
        <v>50</v>
      </c>
      <c r="C51" t="s">
        <v>100</v>
      </c>
      <c r="D51" t="s">
        <v>105</v>
      </c>
      <c r="E51">
        <v>217</v>
      </c>
      <c r="F51">
        <v>182</v>
      </c>
      <c r="G51">
        <v>212</v>
      </c>
      <c r="H51">
        <v>204</v>
      </c>
      <c r="I51">
        <v>187</v>
      </c>
      <c r="J51">
        <v>179</v>
      </c>
      <c r="K51">
        <f t="shared" si="5"/>
        <v>1181</v>
      </c>
      <c r="L51" s="2">
        <f t="shared" si="6"/>
        <v>196.83</v>
      </c>
    </row>
    <row r="52" spans="1:12" x14ac:dyDescent="0.2">
      <c r="A52" s="1" cm="1">
        <f t="array" ref="A52">ROW()-ROW(KVALIFIKACIA[#Headers])</f>
        <v>51</v>
      </c>
      <c r="C52" t="s">
        <v>101</v>
      </c>
      <c r="D52" t="s">
        <v>105</v>
      </c>
      <c r="E52">
        <v>154</v>
      </c>
      <c r="F52">
        <v>164</v>
      </c>
      <c r="G52">
        <v>186</v>
      </c>
      <c r="H52">
        <v>230</v>
      </c>
      <c r="I52">
        <v>198</v>
      </c>
      <c r="J52">
        <v>202</v>
      </c>
      <c r="K52">
        <f t="shared" si="5"/>
        <v>1134</v>
      </c>
      <c r="L52" s="2">
        <f t="shared" si="6"/>
        <v>189</v>
      </c>
    </row>
    <row r="53" spans="1:12" x14ac:dyDescent="0.2">
      <c r="A53" s="1" cm="1">
        <f t="array" ref="A53">ROW()-ROW(KVALIFIKACIA[#Headers])</f>
        <v>52</v>
      </c>
      <c r="C53" t="s">
        <v>102</v>
      </c>
      <c r="D53" t="s">
        <v>105</v>
      </c>
      <c r="E53">
        <v>164</v>
      </c>
      <c r="F53">
        <v>214</v>
      </c>
      <c r="G53">
        <v>179</v>
      </c>
      <c r="H53">
        <v>173</v>
      </c>
      <c r="I53">
        <v>180</v>
      </c>
      <c r="J53">
        <v>212</v>
      </c>
      <c r="K53">
        <f t="shared" si="5"/>
        <v>1122</v>
      </c>
      <c r="L53" s="2">
        <f t="shared" si="6"/>
        <v>187</v>
      </c>
    </row>
    <row r="54" spans="1:12" x14ac:dyDescent="0.2">
      <c r="A54" s="1" cm="1">
        <f t="array" ref="A54">ROW()-ROW(KVALIFIKACIA[#Headers])</f>
        <v>53</v>
      </c>
      <c r="C54" t="s">
        <v>103</v>
      </c>
      <c r="D54" t="s">
        <v>105</v>
      </c>
      <c r="E54">
        <v>197</v>
      </c>
      <c r="F54">
        <v>161</v>
      </c>
      <c r="G54">
        <v>146</v>
      </c>
      <c r="H54">
        <v>218</v>
      </c>
      <c r="I54">
        <v>166</v>
      </c>
      <c r="J54">
        <v>188</v>
      </c>
      <c r="K54">
        <f t="shared" si="5"/>
        <v>1076</v>
      </c>
      <c r="L54" s="2">
        <f t="shared" si="6"/>
        <v>179.33</v>
      </c>
    </row>
    <row r="55" spans="1:12" x14ac:dyDescent="0.2">
      <c r="A55" s="1" cm="1">
        <f t="array" ref="A55">ROW()-ROW(KVALIFIKACIA[#Headers])</f>
        <v>54</v>
      </c>
      <c r="C55" t="s">
        <v>104</v>
      </c>
      <c r="D55" t="s">
        <v>105</v>
      </c>
      <c r="E55">
        <v>171</v>
      </c>
      <c r="F55">
        <v>186</v>
      </c>
      <c r="G55">
        <v>181</v>
      </c>
      <c r="H55">
        <v>141</v>
      </c>
      <c r="I55">
        <v>196</v>
      </c>
      <c r="J55">
        <v>153</v>
      </c>
      <c r="K55">
        <f t="shared" si="5"/>
        <v>1028</v>
      </c>
      <c r="L55" s="2">
        <f t="shared" si="6"/>
        <v>171.33</v>
      </c>
    </row>
    <row r="56" spans="1:12" x14ac:dyDescent="0.2">
      <c r="A56" s="1" cm="1">
        <f t="array" ref="A56">ROW()-ROW(KVALIFIKACIA[#Headers])</f>
        <v>55</v>
      </c>
      <c r="B56" s="6">
        <v>1600</v>
      </c>
      <c r="C56" t="s">
        <v>107</v>
      </c>
      <c r="D56" t="s">
        <v>116</v>
      </c>
      <c r="E56">
        <v>158</v>
      </c>
      <c r="F56">
        <v>228</v>
      </c>
      <c r="G56">
        <v>254</v>
      </c>
      <c r="H56">
        <v>214</v>
      </c>
      <c r="I56">
        <v>174</v>
      </c>
      <c r="J56">
        <v>217</v>
      </c>
      <c r="K56">
        <f t="shared" si="5"/>
        <v>1245</v>
      </c>
      <c r="L56" s="2">
        <f t="shared" si="6"/>
        <v>207.5</v>
      </c>
    </row>
    <row r="57" spans="1:12" x14ac:dyDescent="0.2">
      <c r="A57" s="1" cm="1">
        <f t="array" ref="A57">ROW()-ROW(KVALIFIKACIA[#Headers])</f>
        <v>56</v>
      </c>
      <c r="B57" s="6">
        <v>626</v>
      </c>
      <c r="C57" t="s">
        <v>108</v>
      </c>
      <c r="D57" t="s">
        <v>116</v>
      </c>
      <c r="E57">
        <v>246</v>
      </c>
      <c r="F57">
        <v>203</v>
      </c>
      <c r="G57">
        <v>173</v>
      </c>
      <c r="H57">
        <v>179</v>
      </c>
      <c r="I57">
        <v>223</v>
      </c>
      <c r="J57">
        <v>174</v>
      </c>
      <c r="K57">
        <f t="shared" si="5"/>
        <v>1198</v>
      </c>
      <c r="L57" s="2">
        <f t="shared" si="6"/>
        <v>199.67</v>
      </c>
    </row>
    <row r="58" spans="1:12" x14ac:dyDescent="0.2">
      <c r="A58" s="1" cm="1">
        <f t="array" ref="A58">ROW()-ROW(KVALIFIKACIA[#Headers])</f>
        <v>57</v>
      </c>
      <c r="B58" s="6">
        <v>1547</v>
      </c>
      <c r="C58" t="s">
        <v>109</v>
      </c>
      <c r="D58" t="s">
        <v>116</v>
      </c>
      <c r="E58">
        <v>169</v>
      </c>
      <c r="F58">
        <v>200</v>
      </c>
      <c r="G58">
        <v>182</v>
      </c>
      <c r="H58">
        <v>212</v>
      </c>
      <c r="I58">
        <v>214</v>
      </c>
      <c r="J58">
        <v>216</v>
      </c>
      <c r="K58">
        <f t="shared" si="5"/>
        <v>1193</v>
      </c>
      <c r="L58" s="2">
        <f t="shared" si="6"/>
        <v>198.83</v>
      </c>
    </row>
    <row r="59" spans="1:12" x14ac:dyDescent="0.2">
      <c r="A59" s="1" cm="1">
        <f t="array" ref="A59">ROW()-ROW(KVALIFIKACIA[#Headers])</f>
        <v>58</v>
      </c>
      <c r="B59" s="6">
        <v>593</v>
      </c>
      <c r="C59" t="s">
        <v>110</v>
      </c>
      <c r="D59" t="s">
        <v>116</v>
      </c>
      <c r="E59">
        <v>165</v>
      </c>
      <c r="F59">
        <v>190</v>
      </c>
      <c r="G59">
        <v>195</v>
      </c>
      <c r="H59">
        <v>232</v>
      </c>
      <c r="I59">
        <v>181</v>
      </c>
      <c r="J59">
        <v>151</v>
      </c>
      <c r="K59">
        <f t="shared" si="5"/>
        <v>1114</v>
      </c>
      <c r="L59" s="2">
        <f t="shared" si="6"/>
        <v>185.67</v>
      </c>
    </row>
    <row r="60" spans="1:12" x14ac:dyDescent="0.2">
      <c r="A60" s="1" cm="1">
        <f t="array" ref="A60">ROW()-ROW(KVALIFIKACIA[#Headers])</f>
        <v>59</v>
      </c>
      <c r="B60" s="6">
        <v>1554</v>
      </c>
      <c r="C60" t="s">
        <v>111</v>
      </c>
      <c r="D60" t="s">
        <v>116</v>
      </c>
      <c r="E60">
        <v>171</v>
      </c>
      <c r="F60">
        <v>224</v>
      </c>
      <c r="G60">
        <v>210</v>
      </c>
      <c r="H60">
        <v>154</v>
      </c>
      <c r="I60">
        <v>162</v>
      </c>
      <c r="J60">
        <v>190</v>
      </c>
      <c r="K60">
        <f t="shared" si="5"/>
        <v>1111</v>
      </c>
      <c r="L60" s="2">
        <f t="shared" si="6"/>
        <v>185.17</v>
      </c>
    </row>
    <row r="61" spans="1:12" x14ac:dyDescent="0.2">
      <c r="A61" s="1" cm="1">
        <f t="array" ref="A61">ROW()-ROW(KVALIFIKACIA[#Headers])</f>
        <v>60</v>
      </c>
      <c r="B61" s="6">
        <v>625</v>
      </c>
      <c r="C61" t="s">
        <v>112</v>
      </c>
      <c r="D61" t="s">
        <v>116</v>
      </c>
      <c r="E61">
        <v>202</v>
      </c>
      <c r="F61">
        <v>207</v>
      </c>
      <c r="G61">
        <v>186</v>
      </c>
      <c r="H61">
        <v>161</v>
      </c>
      <c r="I61">
        <v>184</v>
      </c>
      <c r="J61">
        <v>170</v>
      </c>
      <c r="K61">
        <f t="shared" si="5"/>
        <v>1110</v>
      </c>
      <c r="L61" s="2">
        <f t="shared" si="6"/>
        <v>185</v>
      </c>
    </row>
    <row r="62" spans="1:12" x14ac:dyDescent="0.2">
      <c r="A62" s="1" cm="1">
        <f t="array" ref="A62">ROW()-ROW(KVALIFIKACIA[#Headers])</f>
        <v>61</v>
      </c>
      <c r="B62" s="6">
        <v>1430</v>
      </c>
      <c r="C62" t="s">
        <v>113</v>
      </c>
      <c r="D62" t="s">
        <v>116</v>
      </c>
      <c r="E62">
        <v>192</v>
      </c>
      <c r="F62">
        <v>236</v>
      </c>
      <c r="G62">
        <v>177</v>
      </c>
      <c r="H62">
        <v>150</v>
      </c>
      <c r="I62">
        <v>155</v>
      </c>
      <c r="J62">
        <v>180</v>
      </c>
      <c r="K62">
        <f t="shared" si="5"/>
        <v>1090</v>
      </c>
      <c r="L62" s="2">
        <f t="shared" si="6"/>
        <v>181.67</v>
      </c>
    </row>
    <row r="63" spans="1:12" x14ac:dyDescent="0.2">
      <c r="A63" s="1" cm="1">
        <f t="array" ref="A63">ROW()-ROW(KVALIFIKACIA[#Headers])</f>
        <v>62</v>
      </c>
      <c r="B63" s="6">
        <v>889</v>
      </c>
      <c r="C63" t="s">
        <v>114</v>
      </c>
      <c r="D63" t="s">
        <v>116</v>
      </c>
      <c r="E63">
        <v>176</v>
      </c>
      <c r="F63">
        <v>163</v>
      </c>
      <c r="G63">
        <v>160</v>
      </c>
      <c r="H63">
        <v>186</v>
      </c>
      <c r="I63">
        <v>154</v>
      </c>
      <c r="J63">
        <v>180</v>
      </c>
      <c r="K63">
        <f t="shared" si="5"/>
        <v>1019</v>
      </c>
      <c r="L63" s="2">
        <f t="shared" si="6"/>
        <v>169.83</v>
      </c>
    </row>
    <row r="64" spans="1:12" x14ac:dyDescent="0.2">
      <c r="A64" s="1" cm="1">
        <f t="array" ref="A64">ROW()-ROW(KVALIFIKACIA[#Headers])</f>
        <v>63</v>
      </c>
      <c r="B64" s="6">
        <v>565</v>
      </c>
      <c r="C64" t="s">
        <v>115</v>
      </c>
      <c r="D64" t="s">
        <v>116</v>
      </c>
      <c r="E64">
        <v>170</v>
      </c>
      <c r="F64">
        <v>150</v>
      </c>
      <c r="G64">
        <v>153</v>
      </c>
      <c r="H64">
        <v>140</v>
      </c>
      <c r="I64">
        <v>158</v>
      </c>
      <c r="J64">
        <v>185</v>
      </c>
      <c r="K64">
        <f t="shared" si="5"/>
        <v>956</v>
      </c>
      <c r="L64" s="2">
        <f t="shared" si="6"/>
        <v>159.33000000000001</v>
      </c>
    </row>
    <row r="65" spans="1:12" x14ac:dyDescent="0.2">
      <c r="A65" s="1" cm="1">
        <f t="array" ref="A65">ROW()-ROW(KVALIFIKACIA[#Headers])</f>
        <v>64</v>
      </c>
      <c r="C65" t="s">
        <v>129</v>
      </c>
      <c r="D65" t="s">
        <v>128</v>
      </c>
      <c r="E65">
        <v>218</v>
      </c>
      <c r="F65">
        <v>214</v>
      </c>
      <c r="G65">
        <v>180</v>
      </c>
      <c r="H65">
        <v>186</v>
      </c>
      <c r="I65">
        <v>212</v>
      </c>
      <c r="J65">
        <v>225</v>
      </c>
      <c r="K65">
        <f t="shared" si="5"/>
        <v>1235</v>
      </c>
      <c r="L65" s="2">
        <f t="shared" si="6"/>
        <v>205.83</v>
      </c>
    </row>
    <row r="66" spans="1:12" x14ac:dyDescent="0.2">
      <c r="A66" s="1" cm="1">
        <f t="array" ref="A66">ROW()-ROW(KVALIFIKACIA[#Headers])</f>
        <v>65</v>
      </c>
      <c r="C66" t="s">
        <v>130</v>
      </c>
      <c r="D66" t="s">
        <v>128</v>
      </c>
      <c r="E66">
        <v>236</v>
      </c>
      <c r="F66">
        <v>206</v>
      </c>
      <c r="G66">
        <v>152</v>
      </c>
      <c r="H66">
        <v>203</v>
      </c>
      <c r="I66">
        <v>223</v>
      </c>
      <c r="J66">
        <v>215</v>
      </c>
      <c r="K66">
        <f t="shared" si="5"/>
        <v>1235</v>
      </c>
      <c r="L66" s="2">
        <f t="shared" si="6"/>
        <v>205.83</v>
      </c>
    </row>
    <row r="67" spans="1:12" x14ac:dyDescent="0.2">
      <c r="A67" s="1" cm="1">
        <f t="array" ref="A67">ROW()-ROW(KVALIFIKACIA[#Headers])</f>
        <v>66</v>
      </c>
      <c r="C67" t="s">
        <v>131</v>
      </c>
      <c r="D67" t="s">
        <v>128</v>
      </c>
      <c r="E67">
        <v>179</v>
      </c>
      <c r="F67">
        <v>201</v>
      </c>
      <c r="G67">
        <v>212</v>
      </c>
      <c r="H67">
        <v>215</v>
      </c>
      <c r="I67">
        <v>188</v>
      </c>
      <c r="J67">
        <v>215</v>
      </c>
      <c r="K67">
        <f t="shared" si="5"/>
        <v>1210</v>
      </c>
      <c r="L67" s="2">
        <f t="shared" si="6"/>
        <v>201.67</v>
      </c>
    </row>
    <row r="68" spans="1:12" x14ac:dyDescent="0.2">
      <c r="A68" s="1" cm="1">
        <f t="array" ref="A68">ROW()-ROW(KVALIFIKACIA[#Headers])</f>
        <v>67</v>
      </c>
      <c r="C68" t="s">
        <v>132</v>
      </c>
      <c r="D68" t="s">
        <v>128</v>
      </c>
      <c r="E68">
        <v>196</v>
      </c>
      <c r="F68">
        <v>189</v>
      </c>
      <c r="G68">
        <v>149</v>
      </c>
      <c r="H68">
        <v>218</v>
      </c>
      <c r="I68">
        <v>195</v>
      </c>
      <c r="J68">
        <v>222</v>
      </c>
      <c r="K68">
        <f t="shared" si="5"/>
        <v>1169</v>
      </c>
      <c r="L68" s="2">
        <f t="shared" si="6"/>
        <v>194.83</v>
      </c>
    </row>
    <row r="69" spans="1:12" x14ac:dyDescent="0.2">
      <c r="A69" s="1" cm="1">
        <f t="array" ref="A69">ROW()-ROW(KVALIFIKACIA[#Headers])</f>
        <v>68</v>
      </c>
      <c r="C69" t="s">
        <v>133</v>
      </c>
      <c r="D69" t="s">
        <v>128</v>
      </c>
      <c r="E69">
        <v>180</v>
      </c>
      <c r="F69">
        <v>166</v>
      </c>
      <c r="G69">
        <v>206</v>
      </c>
      <c r="H69">
        <v>205</v>
      </c>
      <c r="I69">
        <v>185</v>
      </c>
      <c r="J69">
        <v>171</v>
      </c>
      <c r="K69">
        <f t="shared" si="5"/>
        <v>1113</v>
      </c>
      <c r="L69" s="2">
        <f t="shared" si="6"/>
        <v>185.5</v>
      </c>
    </row>
    <row r="70" spans="1:12" x14ac:dyDescent="0.2">
      <c r="A70" s="1" cm="1">
        <f t="array" ref="A70">ROW()-ROW(KVALIFIKACIA[#Headers])</f>
        <v>69</v>
      </c>
      <c r="C70" t="s">
        <v>134</v>
      </c>
      <c r="D70" t="s">
        <v>128</v>
      </c>
      <c r="E70">
        <v>188</v>
      </c>
      <c r="F70">
        <v>145</v>
      </c>
      <c r="G70">
        <v>176</v>
      </c>
      <c r="H70">
        <v>148</v>
      </c>
      <c r="I70">
        <v>228</v>
      </c>
      <c r="J70">
        <v>200</v>
      </c>
      <c r="K70">
        <f t="shared" si="5"/>
        <v>1085</v>
      </c>
      <c r="L70" s="2">
        <f t="shared" si="6"/>
        <v>180.83</v>
      </c>
    </row>
    <row r="71" spans="1:12" x14ac:dyDescent="0.2">
      <c r="A71" s="1" cm="1">
        <f t="array" ref="A71">ROW()-ROW(KVALIFIKACIA[#Headers])</f>
        <v>70</v>
      </c>
      <c r="C71" t="s">
        <v>135</v>
      </c>
      <c r="D71" t="s">
        <v>128</v>
      </c>
      <c r="E71">
        <v>186</v>
      </c>
      <c r="F71">
        <v>126</v>
      </c>
      <c r="G71">
        <v>181</v>
      </c>
      <c r="H71">
        <v>156</v>
      </c>
      <c r="I71">
        <v>233</v>
      </c>
      <c r="J71">
        <v>175</v>
      </c>
      <c r="K71">
        <f t="shared" si="5"/>
        <v>1057</v>
      </c>
      <c r="L71" s="2">
        <f t="shared" si="6"/>
        <v>176.17</v>
      </c>
    </row>
    <row r="72" spans="1:12" x14ac:dyDescent="0.2">
      <c r="A72" s="1" cm="1">
        <f t="array" ref="A72">ROW()-ROW(KVALIFIKACIA[#Headers])</f>
        <v>71</v>
      </c>
      <c r="C72" t="s">
        <v>136</v>
      </c>
      <c r="D72" t="s">
        <v>128</v>
      </c>
      <c r="E72">
        <v>207</v>
      </c>
      <c r="F72">
        <v>136</v>
      </c>
      <c r="G72">
        <v>147</v>
      </c>
      <c r="H72">
        <v>215</v>
      </c>
      <c r="I72">
        <v>171</v>
      </c>
      <c r="J72">
        <v>180</v>
      </c>
      <c r="K72">
        <f t="shared" si="5"/>
        <v>1056</v>
      </c>
      <c r="L72" s="2">
        <f t="shared" si="6"/>
        <v>176</v>
      </c>
    </row>
    <row r="73" spans="1:12" x14ac:dyDescent="0.2">
      <c r="A73" s="1" cm="1">
        <f t="array" ref="A73">ROW()-ROW(KVALIFIKACIA[#Headers])</f>
        <v>72</v>
      </c>
      <c r="C73" t="s">
        <v>137</v>
      </c>
      <c r="D73" t="s">
        <v>128</v>
      </c>
      <c r="E73">
        <v>147</v>
      </c>
      <c r="F73">
        <v>157</v>
      </c>
      <c r="G73">
        <v>171</v>
      </c>
      <c r="H73">
        <v>240</v>
      </c>
      <c r="I73">
        <v>165</v>
      </c>
      <c r="J73">
        <v>167</v>
      </c>
      <c r="K73">
        <f t="shared" si="5"/>
        <v>1047</v>
      </c>
      <c r="L73" s="2">
        <f t="shared" si="6"/>
        <v>174.5</v>
      </c>
    </row>
    <row r="74" spans="1:12" x14ac:dyDescent="0.2">
      <c r="A74" s="1" cm="1">
        <f t="array" ref="A74">ROW()-ROW(KVALIFIKACIA[#Headers])</f>
        <v>73</v>
      </c>
      <c r="C74" t="s">
        <v>138</v>
      </c>
      <c r="D74" t="s">
        <v>128</v>
      </c>
      <c r="E74">
        <v>166</v>
      </c>
      <c r="F74">
        <v>183</v>
      </c>
      <c r="G74">
        <v>194</v>
      </c>
      <c r="H74">
        <v>196</v>
      </c>
      <c r="I74">
        <v>136</v>
      </c>
      <c r="J74">
        <v>158</v>
      </c>
      <c r="K74">
        <f t="shared" si="5"/>
        <v>1033</v>
      </c>
      <c r="L74" s="2">
        <f t="shared" si="6"/>
        <v>172.17</v>
      </c>
    </row>
    <row r="75" spans="1:12" x14ac:dyDescent="0.2">
      <c r="A75" s="1" cm="1">
        <f t="array" ref="A75">ROW()-ROW(KVALIFIKACIA[#Headers])</f>
        <v>74</v>
      </c>
      <c r="C75" t="s">
        <v>139</v>
      </c>
      <c r="D75" t="s">
        <v>128</v>
      </c>
      <c r="E75">
        <v>177</v>
      </c>
      <c r="F75">
        <v>168</v>
      </c>
      <c r="G75">
        <v>162</v>
      </c>
      <c r="H75">
        <v>194</v>
      </c>
      <c r="I75">
        <v>166</v>
      </c>
      <c r="J75">
        <v>158</v>
      </c>
      <c r="K75">
        <f t="shared" si="5"/>
        <v>1025</v>
      </c>
      <c r="L75" s="2">
        <f t="shared" si="6"/>
        <v>170.83</v>
      </c>
    </row>
    <row r="76" spans="1:12" x14ac:dyDescent="0.2">
      <c r="A76" s="1" cm="1">
        <f t="array" ref="A76">ROW()-ROW(KVALIFIKACIA[#Headers])</f>
        <v>75</v>
      </c>
      <c r="C76" t="s">
        <v>140</v>
      </c>
      <c r="D76" t="s">
        <v>128</v>
      </c>
      <c r="E76">
        <v>181</v>
      </c>
      <c r="F76">
        <v>182</v>
      </c>
      <c r="G76">
        <v>167</v>
      </c>
      <c r="H76">
        <v>161</v>
      </c>
      <c r="I76">
        <v>184</v>
      </c>
      <c r="J76">
        <v>147</v>
      </c>
      <c r="K76">
        <f t="shared" si="5"/>
        <v>1022</v>
      </c>
      <c r="L76" s="2">
        <f t="shared" si="6"/>
        <v>170.33</v>
      </c>
    </row>
    <row r="77" spans="1:12" x14ac:dyDescent="0.2">
      <c r="A77" s="1" cm="1">
        <f t="array" ref="A77">ROW()-ROW(KVALIFIKACIA[#Headers])</f>
        <v>76</v>
      </c>
      <c r="C77" t="s">
        <v>141</v>
      </c>
      <c r="D77" t="s">
        <v>128</v>
      </c>
      <c r="E77">
        <v>163</v>
      </c>
      <c r="F77">
        <v>142</v>
      </c>
      <c r="G77">
        <v>165</v>
      </c>
      <c r="H77">
        <v>230</v>
      </c>
      <c r="I77">
        <v>135</v>
      </c>
      <c r="J77">
        <v>170</v>
      </c>
      <c r="K77">
        <f t="shared" si="5"/>
        <v>1005</v>
      </c>
      <c r="L77" s="2">
        <f t="shared" si="6"/>
        <v>167.5</v>
      </c>
    </row>
    <row r="78" spans="1:12" x14ac:dyDescent="0.2">
      <c r="A78" s="1" cm="1">
        <f t="array" ref="A78">ROW()-ROW(KVALIFIKACIA[#Headers])</f>
        <v>77</v>
      </c>
      <c r="C78" t="s">
        <v>142</v>
      </c>
      <c r="D78" t="s">
        <v>128</v>
      </c>
      <c r="E78">
        <v>125</v>
      </c>
      <c r="F78">
        <v>213</v>
      </c>
      <c r="G78">
        <v>184</v>
      </c>
      <c r="H78">
        <v>116</v>
      </c>
      <c r="I78">
        <v>214</v>
      </c>
      <c r="J78">
        <v>152</v>
      </c>
      <c r="K78">
        <f t="shared" si="5"/>
        <v>1004</v>
      </c>
      <c r="L78" s="2">
        <f t="shared" si="6"/>
        <v>167.33</v>
      </c>
    </row>
    <row r="79" spans="1:12" x14ac:dyDescent="0.2">
      <c r="A79" s="1" cm="1">
        <f t="array" ref="A79">ROW()-ROW(KVALIFIKACIA[#Headers])</f>
        <v>78</v>
      </c>
      <c r="C79" t="s">
        <v>143</v>
      </c>
      <c r="D79" t="s">
        <v>128</v>
      </c>
      <c r="E79">
        <v>148</v>
      </c>
      <c r="F79">
        <v>116</v>
      </c>
      <c r="G79">
        <v>154</v>
      </c>
      <c r="H79">
        <v>185</v>
      </c>
      <c r="I79">
        <v>144</v>
      </c>
      <c r="J79">
        <v>236</v>
      </c>
      <c r="K79">
        <f t="shared" si="5"/>
        <v>983</v>
      </c>
      <c r="L79" s="2">
        <f t="shared" si="6"/>
        <v>163.83000000000001</v>
      </c>
    </row>
    <row r="80" spans="1:12" x14ac:dyDescent="0.2">
      <c r="A80" s="1" cm="1">
        <f t="array" ref="A80">ROW()-ROW(KVALIFIKACIA[#Headers])</f>
        <v>79</v>
      </c>
      <c r="C80" t="s">
        <v>144</v>
      </c>
      <c r="D80" t="s">
        <v>128</v>
      </c>
      <c r="E80">
        <v>134</v>
      </c>
      <c r="F80">
        <v>170</v>
      </c>
      <c r="G80">
        <v>152</v>
      </c>
      <c r="H80">
        <v>136</v>
      </c>
      <c r="I80">
        <v>170</v>
      </c>
      <c r="J80">
        <v>180</v>
      </c>
      <c r="K80">
        <f t="shared" ref="K80:K83" si="7">SUM(E80:J80)</f>
        <v>942</v>
      </c>
      <c r="L80" s="2">
        <f t="shared" ref="L80:L83" si="8">IFERROR(ROUND(AVERAGE(E80:J80),2),0)</f>
        <v>157</v>
      </c>
    </row>
    <row r="81" spans="1:12" x14ac:dyDescent="0.2">
      <c r="A81" s="1" cm="1">
        <f t="array" ref="A81">ROW()-ROW(KVALIFIKACIA[#Headers])</f>
        <v>80</v>
      </c>
      <c r="C81" t="s">
        <v>145</v>
      </c>
      <c r="D81" t="s">
        <v>128</v>
      </c>
      <c r="E81">
        <v>122</v>
      </c>
      <c r="F81">
        <v>101</v>
      </c>
      <c r="G81">
        <v>145</v>
      </c>
      <c r="H81">
        <v>143</v>
      </c>
      <c r="I81">
        <v>144</v>
      </c>
      <c r="J81">
        <v>134</v>
      </c>
      <c r="K81">
        <f t="shared" si="7"/>
        <v>789</v>
      </c>
      <c r="L81" s="2">
        <f t="shared" si="8"/>
        <v>131.5</v>
      </c>
    </row>
    <row r="82" spans="1:12" x14ac:dyDescent="0.2">
      <c r="A82" s="1" cm="1">
        <f t="array" ref="A82">ROW()-ROW(KVALIFIKACIA[#Headers])</f>
        <v>81</v>
      </c>
      <c r="C82" t="s">
        <v>146</v>
      </c>
      <c r="D82" t="s">
        <v>128</v>
      </c>
      <c r="E82">
        <v>149</v>
      </c>
      <c r="F82">
        <v>89</v>
      </c>
      <c r="G82">
        <v>116</v>
      </c>
      <c r="H82">
        <v>130</v>
      </c>
      <c r="I82">
        <v>174</v>
      </c>
      <c r="J82">
        <v>126</v>
      </c>
      <c r="K82">
        <f t="shared" si="7"/>
        <v>784</v>
      </c>
      <c r="L82" s="2">
        <f t="shared" si="8"/>
        <v>130.66999999999999</v>
      </c>
    </row>
    <row r="83" spans="1:12" x14ac:dyDescent="0.2">
      <c r="A83" s="1" cm="1">
        <f t="array" ref="A83">ROW()-ROW(KVALIFIKACIA[#Headers])</f>
        <v>82</v>
      </c>
      <c r="C83" t="s">
        <v>147</v>
      </c>
      <c r="D83" t="s">
        <v>128</v>
      </c>
      <c r="E83">
        <v>168</v>
      </c>
      <c r="F83">
        <v>142</v>
      </c>
      <c r="G83">
        <v>126</v>
      </c>
      <c r="H83">
        <v>127</v>
      </c>
      <c r="I83">
        <v>157</v>
      </c>
      <c r="J83">
        <v>0</v>
      </c>
      <c r="K83">
        <f t="shared" si="7"/>
        <v>720</v>
      </c>
      <c r="L83" s="2">
        <f t="shared" si="8"/>
        <v>120</v>
      </c>
    </row>
    <row r="86" spans="1:12" x14ac:dyDescent="0.2">
      <c r="A86" s="4" t="s">
        <v>0</v>
      </c>
      <c r="B86" s="7" t="s">
        <v>10</v>
      </c>
      <c r="C86" s="4" t="s">
        <v>1</v>
      </c>
      <c r="D86" s="4" t="s">
        <v>76</v>
      </c>
      <c r="E86" s="4" t="s">
        <v>2</v>
      </c>
      <c r="F86" s="4" t="s">
        <v>3</v>
      </c>
      <c r="G86" s="4" t="s">
        <v>4</v>
      </c>
      <c r="H86" s="4" t="s">
        <v>5</v>
      </c>
      <c r="I86" s="4" t="s">
        <v>6</v>
      </c>
      <c r="J86" s="4" t="s">
        <v>7</v>
      </c>
      <c r="K86" s="4" t="s">
        <v>8</v>
      </c>
      <c r="L86" s="4" t="s">
        <v>9</v>
      </c>
    </row>
    <row r="87" spans="1:12" x14ac:dyDescent="0.2">
      <c r="A87" s="1">
        <f t="shared" ref="A87:A109" si="9">ROW()-ROW(OBMJ_ZENY)</f>
        <v>1</v>
      </c>
      <c r="C87" t="s">
        <v>81</v>
      </c>
      <c r="D87" t="s">
        <v>78</v>
      </c>
      <c r="E87">
        <v>205</v>
      </c>
      <c r="F87">
        <v>207</v>
      </c>
      <c r="G87">
        <v>178</v>
      </c>
      <c r="H87">
        <v>184</v>
      </c>
      <c r="I87">
        <v>224</v>
      </c>
      <c r="J87">
        <v>191</v>
      </c>
      <c r="K87">
        <f t="shared" ref="K87:K109" si="10">SUM(E87:J87)</f>
        <v>1189</v>
      </c>
      <c r="L87" s="2">
        <f t="shared" ref="L87:L109" si="11">IFERROR(ROUND(AVERAGE(E87:J87),2),0)</f>
        <v>198.17</v>
      </c>
    </row>
    <row r="88" spans="1:12" x14ac:dyDescent="0.2">
      <c r="A88" s="1">
        <f t="shared" si="9"/>
        <v>2</v>
      </c>
      <c r="C88" t="s">
        <v>80</v>
      </c>
      <c r="D88" t="s">
        <v>78</v>
      </c>
      <c r="E88">
        <v>224</v>
      </c>
      <c r="F88">
        <v>189</v>
      </c>
      <c r="G88">
        <v>214</v>
      </c>
      <c r="H88">
        <v>142</v>
      </c>
      <c r="I88">
        <v>200</v>
      </c>
      <c r="J88">
        <v>187</v>
      </c>
      <c r="K88">
        <f t="shared" si="10"/>
        <v>1156</v>
      </c>
      <c r="L88" s="2">
        <f t="shared" si="11"/>
        <v>192.67</v>
      </c>
    </row>
    <row r="89" spans="1:12" x14ac:dyDescent="0.2">
      <c r="A89" s="1">
        <f t="shared" si="9"/>
        <v>3</v>
      </c>
      <c r="C89" t="s">
        <v>79</v>
      </c>
      <c r="D89" t="s">
        <v>78</v>
      </c>
      <c r="E89">
        <v>165</v>
      </c>
      <c r="F89">
        <v>163</v>
      </c>
      <c r="G89">
        <v>148</v>
      </c>
      <c r="H89">
        <v>117</v>
      </c>
      <c r="I89">
        <v>184</v>
      </c>
      <c r="J89">
        <v>153</v>
      </c>
      <c r="K89">
        <f t="shared" si="10"/>
        <v>930</v>
      </c>
      <c r="L89" s="2">
        <f t="shared" si="11"/>
        <v>155</v>
      </c>
    </row>
    <row r="90" spans="1:12" x14ac:dyDescent="0.2">
      <c r="A90" s="1">
        <f t="shared" si="9"/>
        <v>4</v>
      </c>
      <c r="B90" s="8">
        <v>589</v>
      </c>
      <c r="C90" t="s">
        <v>46</v>
      </c>
      <c r="D90" t="s">
        <v>77</v>
      </c>
      <c r="E90">
        <v>200</v>
      </c>
      <c r="F90">
        <v>189</v>
      </c>
      <c r="G90">
        <v>183</v>
      </c>
      <c r="H90">
        <v>209</v>
      </c>
      <c r="I90">
        <v>188</v>
      </c>
      <c r="J90">
        <v>235</v>
      </c>
      <c r="K90">
        <f t="shared" si="10"/>
        <v>1204</v>
      </c>
      <c r="L90" s="2">
        <f t="shared" si="11"/>
        <v>200.67</v>
      </c>
    </row>
    <row r="91" spans="1:12" x14ac:dyDescent="0.2">
      <c r="A91" s="1">
        <f t="shared" si="9"/>
        <v>5</v>
      </c>
      <c r="B91" s="8">
        <v>1533</v>
      </c>
      <c r="C91" t="s">
        <v>47</v>
      </c>
      <c r="D91" t="s">
        <v>77</v>
      </c>
      <c r="E91">
        <v>158</v>
      </c>
      <c r="F91">
        <v>151</v>
      </c>
      <c r="G91">
        <v>182</v>
      </c>
      <c r="H91">
        <v>160</v>
      </c>
      <c r="I91">
        <v>161</v>
      </c>
      <c r="J91">
        <v>166</v>
      </c>
      <c r="K91">
        <f t="shared" si="10"/>
        <v>978</v>
      </c>
      <c r="L91" s="2">
        <f t="shared" si="11"/>
        <v>163</v>
      </c>
    </row>
    <row r="92" spans="1:12" x14ac:dyDescent="0.2">
      <c r="A92" s="1">
        <f t="shared" si="9"/>
        <v>6</v>
      </c>
      <c r="B92" s="8">
        <v>1532</v>
      </c>
      <c r="C92" t="s">
        <v>48</v>
      </c>
      <c r="D92" t="s">
        <v>77</v>
      </c>
      <c r="E92">
        <v>172</v>
      </c>
      <c r="F92">
        <v>171</v>
      </c>
      <c r="G92">
        <v>157</v>
      </c>
      <c r="H92">
        <v>159</v>
      </c>
      <c r="I92">
        <v>156</v>
      </c>
      <c r="J92">
        <v>151</v>
      </c>
      <c r="K92">
        <f t="shared" si="10"/>
        <v>966</v>
      </c>
      <c r="L92" s="2">
        <f t="shared" si="11"/>
        <v>161</v>
      </c>
    </row>
    <row r="93" spans="1:12" x14ac:dyDescent="0.2">
      <c r="A93" s="1">
        <f t="shared" si="9"/>
        <v>7</v>
      </c>
      <c r="B93" s="6">
        <v>1632</v>
      </c>
      <c r="C93" t="s">
        <v>93</v>
      </c>
      <c r="D93" t="s">
        <v>92</v>
      </c>
      <c r="E93">
        <v>175</v>
      </c>
      <c r="F93">
        <v>164</v>
      </c>
      <c r="G93">
        <v>142</v>
      </c>
      <c r="H93">
        <v>150</v>
      </c>
      <c r="I93">
        <v>161</v>
      </c>
      <c r="J93">
        <v>164</v>
      </c>
      <c r="K93">
        <f t="shared" si="10"/>
        <v>956</v>
      </c>
      <c r="L93" s="2">
        <f t="shared" si="11"/>
        <v>159.33000000000001</v>
      </c>
    </row>
    <row r="94" spans="1:12" x14ac:dyDescent="0.2">
      <c r="A94" s="1">
        <f t="shared" si="9"/>
        <v>8</v>
      </c>
      <c r="B94" s="6">
        <v>1582</v>
      </c>
      <c r="C94" t="s">
        <v>95</v>
      </c>
      <c r="D94" t="s">
        <v>92</v>
      </c>
      <c r="E94">
        <v>108</v>
      </c>
      <c r="F94">
        <v>171</v>
      </c>
      <c r="G94">
        <v>176</v>
      </c>
      <c r="H94">
        <v>136</v>
      </c>
      <c r="I94">
        <v>128</v>
      </c>
      <c r="J94">
        <v>152</v>
      </c>
      <c r="K94">
        <f t="shared" si="10"/>
        <v>871</v>
      </c>
      <c r="L94" s="2">
        <f t="shared" si="11"/>
        <v>145.16999999999999</v>
      </c>
    </row>
    <row r="95" spans="1:12" x14ac:dyDescent="0.2">
      <c r="A95" s="1">
        <f t="shared" si="9"/>
        <v>9</v>
      </c>
      <c r="C95" t="s">
        <v>94</v>
      </c>
      <c r="D95" t="s">
        <v>92</v>
      </c>
      <c r="E95">
        <v>155</v>
      </c>
      <c r="F95">
        <v>142</v>
      </c>
      <c r="G95">
        <v>126</v>
      </c>
      <c r="H95">
        <v>181</v>
      </c>
      <c r="I95">
        <v>107</v>
      </c>
      <c r="J95">
        <v>135</v>
      </c>
      <c r="K95">
        <f t="shared" si="10"/>
        <v>846</v>
      </c>
      <c r="L95" s="2">
        <f t="shared" si="11"/>
        <v>141</v>
      </c>
    </row>
    <row r="96" spans="1:12" x14ac:dyDescent="0.2">
      <c r="A96" s="1">
        <f t="shared" si="9"/>
        <v>10</v>
      </c>
      <c r="B96" s="6">
        <v>1483</v>
      </c>
      <c r="C96" t="s">
        <v>96</v>
      </c>
      <c r="D96" t="s">
        <v>92</v>
      </c>
      <c r="E96">
        <v>133</v>
      </c>
      <c r="F96">
        <v>118</v>
      </c>
      <c r="G96">
        <v>113</v>
      </c>
      <c r="H96">
        <v>125</v>
      </c>
      <c r="I96">
        <v>124</v>
      </c>
      <c r="J96">
        <v>179</v>
      </c>
      <c r="K96">
        <f t="shared" si="10"/>
        <v>792</v>
      </c>
      <c r="L96" s="2">
        <f t="shared" si="11"/>
        <v>132</v>
      </c>
    </row>
    <row r="97" spans="1:12" x14ac:dyDescent="0.2">
      <c r="A97" s="1">
        <f t="shared" si="9"/>
        <v>11</v>
      </c>
      <c r="B97" s="6">
        <v>1689</v>
      </c>
      <c r="C97" t="s">
        <v>97</v>
      </c>
      <c r="D97" t="s">
        <v>92</v>
      </c>
      <c r="E97">
        <v>118</v>
      </c>
      <c r="F97">
        <v>128</v>
      </c>
      <c r="G97">
        <v>175</v>
      </c>
      <c r="H97">
        <v>125</v>
      </c>
      <c r="I97">
        <v>111</v>
      </c>
      <c r="J97">
        <v>113</v>
      </c>
      <c r="K97">
        <f t="shared" si="10"/>
        <v>770</v>
      </c>
      <c r="L97" s="2">
        <f t="shared" si="11"/>
        <v>128.33000000000001</v>
      </c>
    </row>
    <row r="98" spans="1:12" x14ac:dyDescent="0.2">
      <c r="A98" s="1">
        <f t="shared" si="9"/>
        <v>12</v>
      </c>
      <c r="C98" t="s">
        <v>106</v>
      </c>
      <c r="D98" t="s">
        <v>105</v>
      </c>
      <c r="E98">
        <v>154</v>
      </c>
      <c r="F98">
        <v>168</v>
      </c>
      <c r="G98">
        <v>170</v>
      </c>
      <c r="H98">
        <v>144</v>
      </c>
      <c r="I98">
        <v>134</v>
      </c>
      <c r="J98">
        <v>175</v>
      </c>
      <c r="K98">
        <f t="shared" si="10"/>
        <v>945</v>
      </c>
      <c r="L98" s="2">
        <f t="shared" si="11"/>
        <v>157.5</v>
      </c>
    </row>
    <row r="99" spans="1:12" x14ac:dyDescent="0.2">
      <c r="A99" s="1">
        <f t="shared" si="9"/>
        <v>13</v>
      </c>
      <c r="B99" s="6">
        <v>1529</v>
      </c>
      <c r="C99" t="s">
        <v>117</v>
      </c>
      <c r="D99" t="s">
        <v>116</v>
      </c>
      <c r="E99">
        <v>164</v>
      </c>
      <c r="F99">
        <v>148</v>
      </c>
      <c r="G99">
        <v>160</v>
      </c>
      <c r="H99">
        <v>162</v>
      </c>
      <c r="I99">
        <v>144</v>
      </c>
      <c r="J99">
        <v>176</v>
      </c>
      <c r="K99">
        <f t="shared" si="10"/>
        <v>954</v>
      </c>
      <c r="L99" s="2">
        <f t="shared" si="11"/>
        <v>159</v>
      </c>
    </row>
    <row r="100" spans="1:12" x14ac:dyDescent="0.2">
      <c r="A100" s="1">
        <f t="shared" si="9"/>
        <v>14</v>
      </c>
      <c r="B100" s="6">
        <v>890</v>
      </c>
      <c r="C100" t="s">
        <v>118</v>
      </c>
      <c r="D100" t="s">
        <v>116</v>
      </c>
      <c r="E100">
        <v>116</v>
      </c>
      <c r="F100">
        <v>167</v>
      </c>
      <c r="G100">
        <v>171</v>
      </c>
      <c r="H100">
        <v>149</v>
      </c>
      <c r="I100">
        <v>145</v>
      </c>
      <c r="J100">
        <v>198</v>
      </c>
      <c r="K100">
        <f t="shared" si="10"/>
        <v>946</v>
      </c>
      <c r="L100" s="2">
        <f t="shared" si="11"/>
        <v>157.66999999999999</v>
      </c>
    </row>
    <row r="101" spans="1:12" x14ac:dyDescent="0.2">
      <c r="A101" s="1">
        <f t="shared" si="9"/>
        <v>15</v>
      </c>
      <c r="B101" s="6">
        <v>845</v>
      </c>
      <c r="C101" t="s">
        <v>119</v>
      </c>
      <c r="D101" t="s">
        <v>116</v>
      </c>
      <c r="E101">
        <v>140</v>
      </c>
      <c r="F101">
        <v>128</v>
      </c>
      <c r="G101">
        <v>124</v>
      </c>
      <c r="H101">
        <v>121</v>
      </c>
      <c r="I101">
        <v>149</v>
      </c>
      <c r="J101">
        <v>138</v>
      </c>
      <c r="K101">
        <f t="shared" si="10"/>
        <v>800</v>
      </c>
      <c r="L101" s="2">
        <f t="shared" si="11"/>
        <v>133.33000000000001</v>
      </c>
    </row>
    <row r="102" spans="1:12" x14ac:dyDescent="0.2">
      <c r="A102" s="1">
        <f t="shared" si="9"/>
        <v>16</v>
      </c>
      <c r="C102" t="s">
        <v>120</v>
      </c>
      <c r="D102" t="s">
        <v>128</v>
      </c>
      <c r="E102">
        <v>174</v>
      </c>
      <c r="F102">
        <v>163</v>
      </c>
      <c r="G102">
        <v>213</v>
      </c>
      <c r="H102">
        <v>195</v>
      </c>
      <c r="I102">
        <v>172</v>
      </c>
      <c r="J102">
        <v>191</v>
      </c>
      <c r="K102">
        <f t="shared" si="10"/>
        <v>1108</v>
      </c>
      <c r="L102" s="2">
        <f t="shared" si="11"/>
        <v>184.67</v>
      </c>
    </row>
    <row r="103" spans="1:12" x14ac:dyDescent="0.2">
      <c r="A103" s="1">
        <f t="shared" si="9"/>
        <v>17</v>
      </c>
      <c r="C103" t="s">
        <v>121</v>
      </c>
      <c r="D103" t="s">
        <v>128</v>
      </c>
      <c r="E103">
        <v>161</v>
      </c>
      <c r="F103">
        <v>172</v>
      </c>
      <c r="G103">
        <v>143</v>
      </c>
      <c r="H103">
        <v>191</v>
      </c>
      <c r="I103">
        <v>166</v>
      </c>
      <c r="J103">
        <v>159</v>
      </c>
      <c r="K103">
        <f t="shared" si="10"/>
        <v>992</v>
      </c>
      <c r="L103" s="2">
        <f t="shared" si="11"/>
        <v>165.33</v>
      </c>
    </row>
    <row r="104" spans="1:12" x14ac:dyDescent="0.2">
      <c r="A104" s="1">
        <f t="shared" si="9"/>
        <v>18</v>
      </c>
      <c r="C104" t="s">
        <v>122</v>
      </c>
      <c r="D104" t="s">
        <v>128</v>
      </c>
      <c r="E104">
        <v>122</v>
      </c>
      <c r="F104">
        <v>179</v>
      </c>
      <c r="G104">
        <v>149</v>
      </c>
      <c r="H104">
        <v>175</v>
      </c>
      <c r="I104">
        <v>171</v>
      </c>
      <c r="J104">
        <v>142</v>
      </c>
      <c r="K104">
        <f t="shared" si="10"/>
        <v>938</v>
      </c>
      <c r="L104" s="2">
        <f t="shared" si="11"/>
        <v>156.33000000000001</v>
      </c>
    </row>
    <row r="105" spans="1:12" x14ac:dyDescent="0.2">
      <c r="A105" s="1">
        <f t="shared" si="9"/>
        <v>19</v>
      </c>
      <c r="C105" t="s">
        <v>123</v>
      </c>
      <c r="D105" t="s">
        <v>128</v>
      </c>
      <c r="E105">
        <v>132</v>
      </c>
      <c r="F105">
        <v>135</v>
      </c>
      <c r="G105">
        <v>139</v>
      </c>
      <c r="H105">
        <v>159</v>
      </c>
      <c r="I105">
        <v>170</v>
      </c>
      <c r="J105">
        <v>165</v>
      </c>
      <c r="K105">
        <f t="shared" si="10"/>
        <v>900</v>
      </c>
      <c r="L105" s="2">
        <f t="shared" si="11"/>
        <v>150</v>
      </c>
    </row>
    <row r="106" spans="1:12" x14ac:dyDescent="0.2">
      <c r="A106" s="1">
        <f t="shared" si="9"/>
        <v>20</v>
      </c>
      <c r="C106" t="s">
        <v>124</v>
      </c>
      <c r="D106" t="s">
        <v>128</v>
      </c>
      <c r="E106">
        <v>120</v>
      </c>
      <c r="F106">
        <v>153</v>
      </c>
      <c r="G106">
        <v>154</v>
      </c>
      <c r="H106">
        <v>122</v>
      </c>
      <c r="I106">
        <v>136</v>
      </c>
      <c r="J106">
        <v>166</v>
      </c>
      <c r="K106">
        <f t="shared" si="10"/>
        <v>851</v>
      </c>
      <c r="L106" s="2">
        <f t="shared" si="11"/>
        <v>141.83000000000001</v>
      </c>
    </row>
    <row r="107" spans="1:12" x14ac:dyDescent="0.2">
      <c r="A107" s="1">
        <f t="shared" si="9"/>
        <v>21</v>
      </c>
      <c r="C107" t="s">
        <v>125</v>
      </c>
      <c r="D107" t="s">
        <v>128</v>
      </c>
      <c r="E107">
        <v>150</v>
      </c>
      <c r="F107">
        <v>139</v>
      </c>
      <c r="G107">
        <v>126</v>
      </c>
      <c r="H107">
        <v>137</v>
      </c>
      <c r="I107">
        <v>142</v>
      </c>
      <c r="J107">
        <v>151</v>
      </c>
      <c r="K107">
        <f t="shared" si="10"/>
        <v>845</v>
      </c>
      <c r="L107" s="2">
        <f t="shared" si="11"/>
        <v>140.83000000000001</v>
      </c>
    </row>
    <row r="108" spans="1:12" x14ac:dyDescent="0.2">
      <c r="A108" s="1">
        <f t="shared" si="9"/>
        <v>22</v>
      </c>
      <c r="C108" t="s">
        <v>126</v>
      </c>
      <c r="D108" t="s">
        <v>128</v>
      </c>
      <c r="E108">
        <v>162</v>
      </c>
      <c r="F108">
        <v>146</v>
      </c>
      <c r="G108">
        <v>113</v>
      </c>
      <c r="H108">
        <v>123</v>
      </c>
      <c r="I108">
        <v>123</v>
      </c>
      <c r="J108">
        <v>128</v>
      </c>
      <c r="K108">
        <f t="shared" si="10"/>
        <v>795</v>
      </c>
      <c r="L108" s="2">
        <f t="shared" si="11"/>
        <v>132.5</v>
      </c>
    </row>
    <row r="109" spans="1:12" x14ac:dyDescent="0.2">
      <c r="A109" s="1">
        <f t="shared" si="9"/>
        <v>23</v>
      </c>
      <c r="C109" t="s">
        <v>127</v>
      </c>
      <c r="D109" t="s">
        <v>128</v>
      </c>
      <c r="E109">
        <v>134</v>
      </c>
      <c r="F109">
        <v>114</v>
      </c>
      <c r="G109">
        <v>137</v>
      </c>
      <c r="H109">
        <v>104</v>
      </c>
      <c r="I109">
        <v>148</v>
      </c>
      <c r="J109">
        <v>150</v>
      </c>
      <c r="K109">
        <f t="shared" si="10"/>
        <v>787</v>
      </c>
      <c r="L109" s="2">
        <f t="shared" si="11"/>
        <v>131.16999999999999</v>
      </c>
    </row>
  </sheetData>
  <phoneticPr fontId="1" type="noConversion"/>
  <pageMargins left="0.23622047244094491" right="0.11811023622047245" top="1.3779527559055118" bottom="0.74803149606299213" header="0.31496062992125984" footer="0.31496062992125984"/>
  <pageSetup paperSize="9" orientation="landscape" horizontalDpi="0" verticalDpi="0"/>
  <headerFooter>
    <oddHeader>&amp;L&amp;G&amp;C&amp;"Arial,Bold"&amp;20&amp;K002060Slovenský Bowlingový Zväz&amp;"-,Regular"&amp;12&amp;K01+000
Dunajská 12
040 11 Košice
www.slovakbowling.sk&amp;R&amp;G</oddHeader>
    <oddFooter>&amp;C&amp;"System Font,Regular"&amp;10&amp;K000000www.slovakbowling.sk</oddFooter>
  </headerFooter>
  <legacyDrawingHF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7F1C-233B-5A4B-9AA6-AA77C10C7916}">
  <dimension ref="A1:P152"/>
  <sheetViews>
    <sheetView tabSelected="1" zoomScale="82" zoomScaleNormal="100" zoomScalePageLayoutView="93" workbookViewId="0">
      <selection activeCell="H116" sqref="H116"/>
    </sheetView>
  </sheetViews>
  <sheetFormatPr baseColWidth="10" defaultRowHeight="16" x14ac:dyDescent="0.2"/>
  <cols>
    <col min="1" max="1" width="6.33203125" customWidth="1"/>
    <col min="2" max="2" width="11.33203125" style="6" customWidth="1"/>
    <col min="3" max="3" width="19.6640625" customWidth="1"/>
    <col min="4" max="4" width="17.6640625" bestFit="1" customWidth="1"/>
    <col min="5" max="5" width="22.1640625" customWidth="1"/>
    <col min="6" max="6" width="18.6640625" customWidth="1"/>
    <col min="7" max="7" width="23.33203125" customWidth="1"/>
    <col min="8" max="8" width="22.5" customWidth="1"/>
    <col min="9" max="9" width="27.1640625" customWidth="1"/>
    <col min="10" max="10" width="20.6640625" customWidth="1"/>
    <col min="11" max="11" width="25.33203125" customWidth="1"/>
    <col min="12" max="12" width="22.1640625" customWidth="1"/>
    <col min="13" max="13" width="26.83203125" customWidth="1"/>
    <col min="14" max="14" width="14" customWidth="1"/>
    <col min="15" max="15" width="12.6640625" customWidth="1"/>
    <col min="16" max="16" width="10.1640625" bestFit="1" customWidth="1"/>
  </cols>
  <sheetData>
    <row r="1" spans="1:16" x14ac:dyDescent="0.2">
      <c r="A1" s="11" t="s">
        <v>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3" customFormat="1" ht="17" x14ac:dyDescent="0.2">
      <c r="A3" s="3" t="s">
        <v>0</v>
      </c>
      <c r="B3" s="9" t="s">
        <v>10</v>
      </c>
      <c r="C3" s="3" t="s">
        <v>1</v>
      </c>
      <c r="D3" s="3" t="s">
        <v>11</v>
      </c>
      <c r="E3" s="3" t="s">
        <v>42</v>
      </c>
      <c r="F3" s="3" t="s">
        <v>36</v>
      </c>
      <c r="G3" s="3" t="s">
        <v>40</v>
      </c>
      <c r="H3" s="3" t="s">
        <v>37</v>
      </c>
      <c r="I3" s="3" t="s">
        <v>41</v>
      </c>
      <c r="J3" s="3" t="s">
        <v>38</v>
      </c>
      <c r="K3" s="3" t="s">
        <v>43</v>
      </c>
      <c r="L3" s="3" t="s">
        <v>39</v>
      </c>
      <c r="M3" s="3" t="s">
        <v>44</v>
      </c>
      <c r="N3" s="3" t="s">
        <v>8</v>
      </c>
      <c r="O3" s="3" t="s">
        <v>45</v>
      </c>
      <c r="P3" s="3" t="s">
        <v>9</v>
      </c>
    </row>
    <row r="4" spans="1:16" x14ac:dyDescent="0.2">
      <c r="A4" s="1">
        <f t="shared" ref="A4:A35" si="0">ROW()-ROW(MSRJ_MUZI)</f>
        <v>1</v>
      </c>
      <c r="C4" t="s">
        <v>13</v>
      </c>
      <c r="D4">
        <v>1474</v>
      </c>
      <c r="E4">
        <v>50</v>
      </c>
      <c r="N4">
        <f t="shared" ref="N4:N35" si="1">SUM(D4,F4,H4,J4,L4)</f>
        <v>1474</v>
      </c>
      <c r="O4">
        <f t="shared" ref="O4:O35" si="2">SUM(E4,G4,I4,K4,M4)</f>
        <v>50</v>
      </c>
      <c r="P4" s="2">
        <f t="shared" ref="P4:P35" si="3">IFERROR(ROUND(SUM(D4,F4,H4,J4,L4)/6*COUNT(D4,F4,H4,J4,L4),2),0)</f>
        <v>245.67</v>
      </c>
    </row>
    <row r="5" spans="1:16" x14ac:dyDescent="0.2">
      <c r="A5" s="1">
        <f t="shared" si="0"/>
        <v>2</v>
      </c>
      <c r="C5" t="s">
        <v>51</v>
      </c>
      <c r="D5">
        <v>1348</v>
      </c>
      <c r="E5">
        <v>50</v>
      </c>
      <c r="N5">
        <f t="shared" si="1"/>
        <v>1348</v>
      </c>
      <c r="O5">
        <f t="shared" si="2"/>
        <v>50</v>
      </c>
      <c r="P5" s="2">
        <f t="shared" si="3"/>
        <v>224.67</v>
      </c>
    </row>
    <row r="6" spans="1:16" x14ac:dyDescent="0.2">
      <c r="A6" s="1">
        <f t="shared" si="0"/>
        <v>3</v>
      </c>
      <c r="B6" s="6">
        <v>1443</v>
      </c>
      <c r="C6" t="s">
        <v>82</v>
      </c>
      <c r="D6">
        <v>1233</v>
      </c>
      <c r="E6">
        <v>50</v>
      </c>
      <c r="N6">
        <f t="shared" si="1"/>
        <v>1233</v>
      </c>
      <c r="O6">
        <f t="shared" si="2"/>
        <v>50</v>
      </c>
      <c r="P6" s="2">
        <f t="shared" si="3"/>
        <v>205.5</v>
      </c>
    </row>
    <row r="7" spans="1:16" x14ac:dyDescent="0.2">
      <c r="A7" s="1">
        <f t="shared" si="0"/>
        <v>4</v>
      </c>
      <c r="C7" t="s">
        <v>98</v>
      </c>
      <c r="D7">
        <v>1263</v>
      </c>
      <c r="E7">
        <v>50</v>
      </c>
      <c r="N7">
        <f t="shared" si="1"/>
        <v>1263</v>
      </c>
      <c r="O7">
        <f t="shared" si="2"/>
        <v>50</v>
      </c>
      <c r="P7" s="2">
        <f t="shared" si="3"/>
        <v>210.5</v>
      </c>
    </row>
    <row r="8" spans="1:16" x14ac:dyDescent="0.2">
      <c r="A8" s="1">
        <f t="shared" si="0"/>
        <v>5</v>
      </c>
      <c r="B8" s="6">
        <v>1600</v>
      </c>
      <c r="C8" t="s">
        <v>107</v>
      </c>
      <c r="D8">
        <v>1245</v>
      </c>
      <c r="E8">
        <v>50</v>
      </c>
      <c r="N8">
        <f t="shared" si="1"/>
        <v>1245</v>
      </c>
      <c r="O8">
        <f t="shared" si="2"/>
        <v>50</v>
      </c>
      <c r="P8" s="2">
        <f t="shared" si="3"/>
        <v>207.5</v>
      </c>
    </row>
    <row r="9" spans="1:16" x14ac:dyDescent="0.2">
      <c r="A9" s="1">
        <f t="shared" si="0"/>
        <v>6</v>
      </c>
      <c r="C9" t="s">
        <v>129</v>
      </c>
      <c r="D9">
        <v>1235</v>
      </c>
      <c r="E9">
        <v>50</v>
      </c>
      <c r="N9">
        <f t="shared" si="1"/>
        <v>1235</v>
      </c>
      <c r="O9">
        <f t="shared" si="2"/>
        <v>50</v>
      </c>
      <c r="P9" s="2">
        <f t="shared" si="3"/>
        <v>205.83</v>
      </c>
    </row>
    <row r="10" spans="1:16" x14ac:dyDescent="0.2">
      <c r="A10" s="1">
        <f t="shared" si="0"/>
        <v>7</v>
      </c>
      <c r="C10" t="s">
        <v>15</v>
      </c>
      <c r="D10">
        <v>1322</v>
      </c>
      <c r="E10">
        <v>40</v>
      </c>
      <c r="N10">
        <f t="shared" si="1"/>
        <v>1322</v>
      </c>
      <c r="O10">
        <f t="shared" si="2"/>
        <v>40</v>
      </c>
      <c r="P10" s="2">
        <f t="shared" si="3"/>
        <v>220.33</v>
      </c>
    </row>
    <row r="11" spans="1:16" x14ac:dyDescent="0.2">
      <c r="A11" s="1">
        <f t="shared" si="0"/>
        <v>8</v>
      </c>
      <c r="C11" t="s">
        <v>52</v>
      </c>
      <c r="D11">
        <v>1323</v>
      </c>
      <c r="E11">
        <v>40</v>
      </c>
      <c r="N11">
        <f t="shared" si="1"/>
        <v>1323</v>
      </c>
      <c r="O11">
        <f t="shared" si="2"/>
        <v>40</v>
      </c>
      <c r="P11" s="2">
        <f t="shared" si="3"/>
        <v>220.5</v>
      </c>
    </row>
    <row r="12" spans="1:16" x14ac:dyDescent="0.2">
      <c r="A12" s="1">
        <f t="shared" si="0"/>
        <v>9</v>
      </c>
      <c r="B12" s="6">
        <v>1294</v>
      </c>
      <c r="C12" t="s">
        <v>83</v>
      </c>
      <c r="D12">
        <v>1146</v>
      </c>
      <c r="E12">
        <v>40</v>
      </c>
      <c r="N12">
        <f t="shared" si="1"/>
        <v>1146</v>
      </c>
      <c r="O12">
        <f t="shared" si="2"/>
        <v>40</v>
      </c>
      <c r="P12" s="2">
        <f t="shared" si="3"/>
        <v>191</v>
      </c>
    </row>
    <row r="13" spans="1:16" x14ac:dyDescent="0.2">
      <c r="A13" s="1">
        <f t="shared" si="0"/>
        <v>10</v>
      </c>
      <c r="C13" t="s">
        <v>99</v>
      </c>
      <c r="D13">
        <v>1232</v>
      </c>
      <c r="E13">
        <v>40</v>
      </c>
      <c r="N13">
        <f t="shared" si="1"/>
        <v>1232</v>
      </c>
      <c r="O13">
        <f t="shared" si="2"/>
        <v>40</v>
      </c>
      <c r="P13" s="2">
        <f t="shared" si="3"/>
        <v>205.33</v>
      </c>
    </row>
    <row r="14" spans="1:16" x14ac:dyDescent="0.2">
      <c r="A14" s="1">
        <f t="shared" si="0"/>
        <v>11</v>
      </c>
      <c r="B14" s="6">
        <v>626</v>
      </c>
      <c r="C14" t="s">
        <v>108</v>
      </c>
      <c r="D14">
        <v>1198</v>
      </c>
      <c r="E14">
        <v>40</v>
      </c>
      <c r="N14">
        <f t="shared" si="1"/>
        <v>1198</v>
      </c>
      <c r="O14">
        <f t="shared" si="2"/>
        <v>40</v>
      </c>
      <c r="P14" s="2">
        <f t="shared" si="3"/>
        <v>199.67</v>
      </c>
    </row>
    <row r="15" spans="1:16" x14ac:dyDescent="0.2">
      <c r="A15" s="1">
        <f t="shared" si="0"/>
        <v>12</v>
      </c>
      <c r="C15" t="s">
        <v>130</v>
      </c>
      <c r="D15">
        <v>1235</v>
      </c>
      <c r="E15">
        <v>40</v>
      </c>
      <c r="N15">
        <f t="shared" si="1"/>
        <v>1235</v>
      </c>
      <c r="O15">
        <f t="shared" si="2"/>
        <v>40</v>
      </c>
      <c r="P15" s="2">
        <f t="shared" si="3"/>
        <v>205.83</v>
      </c>
    </row>
    <row r="16" spans="1:16" x14ac:dyDescent="0.2">
      <c r="A16" s="1">
        <f t="shared" si="0"/>
        <v>13</v>
      </c>
      <c r="C16" t="s">
        <v>17</v>
      </c>
      <c r="D16">
        <v>1296</v>
      </c>
      <c r="E16">
        <v>35</v>
      </c>
      <c r="N16">
        <f t="shared" si="1"/>
        <v>1296</v>
      </c>
      <c r="O16">
        <f t="shared" si="2"/>
        <v>35</v>
      </c>
      <c r="P16" s="2">
        <f t="shared" si="3"/>
        <v>216</v>
      </c>
    </row>
    <row r="17" spans="1:16" x14ac:dyDescent="0.2">
      <c r="A17" s="1">
        <f t="shared" si="0"/>
        <v>14</v>
      </c>
      <c r="C17" t="s">
        <v>53</v>
      </c>
      <c r="D17">
        <v>1286</v>
      </c>
      <c r="E17">
        <v>35</v>
      </c>
      <c r="N17">
        <f t="shared" si="1"/>
        <v>1286</v>
      </c>
      <c r="O17">
        <f t="shared" si="2"/>
        <v>35</v>
      </c>
      <c r="P17" s="2">
        <f t="shared" si="3"/>
        <v>214.33</v>
      </c>
    </row>
    <row r="18" spans="1:16" x14ac:dyDescent="0.2">
      <c r="A18" s="1">
        <f t="shared" si="0"/>
        <v>15</v>
      </c>
      <c r="B18" s="6">
        <v>1687</v>
      </c>
      <c r="C18" t="s">
        <v>84</v>
      </c>
      <c r="D18">
        <v>1099</v>
      </c>
      <c r="E18">
        <v>35</v>
      </c>
      <c r="N18">
        <f t="shared" si="1"/>
        <v>1099</v>
      </c>
      <c r="O18">
        <f t="shared" si="2"/>
        <v>35</v>
      </c>
      <c r="P18" s="2">
        <f t="shared" si="3"/>
        <v>183.17</v>
      </c>
    </row>
    <row r="19" spans="1:16" x14ac:dyDescent="0.2">
      <c r="A19" s="1">
        <f t="shared" si="0"/>
        <v>16</v>
      </c>
      <c r="C19" t="s">
        <v>100</v>
      </c>
      <c r="D19">
        <v>1181</v>
      </c>
      <c r="E19">
        <v>35</v>
      </c>
      <c r="N19">
        <f t="shared" si="1"/>
        <v>1181</v>
      </c>
      <c r="O19">
        <f t="shared" si="2"/>
        <v>35</v>
      </c>
      <c r="P19" s="2">
        <f t="shared" si="3"/>
        <v>196.83</v>
      </c>
    </row>
    <row r="20" spans="1:16" x14ac:dyDescent="0.2">
      <c r="A20" s="1">
        <f t="shared" si="0"/>
        <v>17</v>
      </c>
      <c r="B20" s="6">
        <v>1547</v>
      </c>
      <c r="C20" t="s">
        <v>109</v>
      </c>
      <c r="D20">
        <v>1193</v>
      </c>
      <c r="E20">
        <v>35</v>
      </c>
      <c r="N20">
        <f t="shared" si="1"/>
        <v>1193</v>
      </c>
      <c r="O20">
        <f t="shared" si="2"/>
        <v>35</v>
      </c>
      <c r="P20" s="2">
        <f t="shared" si="3"/>
        <v>198.83</v>
      </c>
    </row>
    <row r="21" spans="1:16" x14ac:dyDescent="0.2">
      <c r="A21" s="1">
        <f t="shared" si="0"/>
        <v>18</v>
      </c>
      <c r="C21" t="s">
        <v>131</v>
      </c>
      <c r="D21">
        <v>1210</v>
      </c>
      <c r="E21">
        <v>35</v>
      </c>
      <c r="N21">
        <f t="shared" si="1"/>
        <v>1210</v>
      </c>
      <c r="O21">
        <f t="shared" si="2"/>
        <v>35</v>
      </c>
      <c r="P21" s="2">
        <f t="shared" si="3"/>
        <v>201.67</v>
      </c>
    </row>
    <row r="22" spans="1:16" x14ac:dyDescent="0.2">
      <c r="A22" s="1">
        <f t="shared" si="0"/>
        <v>19</v>
      </c>
      <c r="C22" t="s">
        <v>19</v>
      </c>
      <c r="D22">
        <v>1260</v>
      </c>
      <c r="E22">
        <v>30</v>
      </c>
      <c r="N22">
        <f t="shared" si="1"/>
        <v>1260</v>
      </c>
      <c r="O22">
        <f t="shared" si="2"/>
        <v>30</v>
      </c>
      <c r="P22" s="2">
        <f t="shared" si="3"/>
        <v>210</v>
      </c>
    </row>
    <row r="23" spans="1:16" x14ac:dyDescent="0.2">
      <c r="A23" s="1">
        <f t="shared" si="0"/>
        <v>20</v>
      </c>
      <c r="C23" t="s">
        <v>54</v>
      </c>
      <c r="D23">
        <v>1236</v>
      </c>
      <c r="E23">
        <v>30</v>
      </c>
      <c r="N23">
        <f t="shared" si="1"/>
        <v>1236</v>
      </c>
      <c r="O23">
        <f t="shared" si="2"/>
        <v>30</v>
      </c>
      <c r="P23" s="2">
        <f t="shared" si="3"/>
        <v>206</v>
      </c>
    </row>
    <row r="24" spans="1:16" x14ac:dyDescent="0.2">
      <c r="A24" s="1">
        <f t="shared" si="0"/>
        <v>21</v>
      </c>
      <c r="B24" s="6">
        <v>1688</v>
      </c>
      <c r="C24" t="s">
        <v>85</v>
      </c>
      <c r="D24">
        <v>1053</v>
      </c>
      <c r="E24">
        <v>30</v>
      </c>
      <c r="N24">
        <f t="shared" si="1"/>
        <v>1053</v>
      </c>
      <c r="O24">
        <f t="shared" si="2"/>
        <v>30</v>
      </c>
      <c r="P24" s="2">
        <f t="shared" si="3"/>
        <v>175.5</v>
      </c>
    </row>
    <row r="25" spans="1:16" x14ac:dyDescent="0.2">
      <c r="A25" s="1">
        <f t="shared" si="0"/>
        <v>22</v>
      </c>
      <c r="C25" t="s">
        <v>101</v>
      </c>
      <c r="D25">
        <v>1134</v>
      </c>
      <c r="E25">
        <v>30</v>
      </c>
      <c r="N25">
        <f t="shared" si="1"/>
        <v>1134</v>
      </c>
      <c r="O25">
        <f t="shared" si="2"/>
        <v>30</v>
      </c>
      <c r="P25" s="2">
        <f t="shared" si="3"/>
        <v>189</v>
      </c>
    </row>
    <row r="26" spans="1:16" x14ac:dyDescent="0.2">
      <c r="A26" s="1">
        <f t="shared" si="0"/>
        <v>23</v>
      </c>
      <c r="B26" s="6">
        <v>593</v>
      </c>
      <c r="C26" t="s">
        <v>110</v>
      </c>
      <c r="D26">
        <v>1114</v>
      </c>
      <c r="E26">
        <v>30</v>
      </c>
      <c r="N26">
        <f t="shared" si="1"/>
        <v>1114</v>
      </c>
      <c r="O26">
        <f t="shared" si="2"/>
        <v>30</v>
      </c>
      <c r="P26" s="2">
        <f t="shared" si="3"/>
        <v>185.67</v>
      </c>
    </row>
    <row r="27" spans="1:16" x14ac:dyDescent="0.2">
      <c r="A27" s="1">
        <f t="shared" si="0"/>
        <v>24</v>
      </c>
      <c r="C27" t="s">
        <v>132</v>
      </c>
      <c r="D27">
        <v>1169</v>
      </c>
      <c r="E27">
        <v>30</v>
      </c>
      <c r="N27">
        <f t="shared" si="1"/>
        <v>1169</v>
      </c>
      <c r="O27">
        <f t="shared" si="2"/>
        <v>30</v>
      </c>
      <c r="P27" s="2">
        <f t="shared" si="3"/>
        <v>194.83</v>
      </c>
    </row>
    <row r="28" spans="1:16" x14ac:dyDescent="0.2">
      <c r="A28" s="1">
        <f t="shared" si="0"/>
        <v>25</v>
      </c>
      <c r="C28" t="s">
        <v>21</v>
      </c>
      <c r="D28">
        <v>1203</v>
      </c>
      <c r="E28">
        <v>25</v>
      </c>
      <c r="N28">
        <f t="shared" si="1"/>
        <v>1203</v>
      </c>
      <c r="O28">
        <f t="shared" si="2"/>
        <v>25</v>
      </c>
      <c r="P28" s="2">
        <f t="shared" si="3"/>
        <v>200.5</v>
      </c>
    </row>
    <row r="29" spans="1:16" x14ac:dyDescent="0.2">
      <c r="A29" s="1">
        <f t="shared" si="0"/>
        <v>26</v>
      </c>
      <c r="C29" t="s">
        <v>55</v>
      </c>
      <c r="D29">
        <v>1230</v>
      </c>
      <c r="E29">
        <v>25</v>
      </c>
      <c r="N29">
        <f t="shared" si="1"/>
        <v>1230</v>
      </c>
      <c r="O29">
        <f t="shared" si="2"/>
        <v>25</v>
      </c>
      <c r="P29" s="2">
        <f t="shared" si="3"/>
        <v>205</v>
      </c>
    </row>
    <row r="30" spans="1:16" x14ac:dyDescent="0.2">
      <c r="A30" s="1">
        <f t="shared" si="0"/>
        <v>27</v>
      </c>
      <c r="B30" s="6">
        <v>789</v>
      </c>
      <c r="C30" t="s">
        <v>86</v>
      </c>
      <c r="D30">
        <v>1048</v>
      </c>
      <c r="E30">
        <v>25</v>
      </c>
      <c r="N30">
        <f t="shared" si="1"/>
        <v>1048</v>
      </c>
      <c r="O30">
        <f t="shared" si="2"/>
        <v>25</v>
      </c>
      <c r="P30" s="2">
        <f t="shared" si="3"/>
        <v>174.67</v>
      </c>
    </row>
    <row r="31" spans="1:16" x14ac:dyDescent="0.2">
      <c r="A31" s="1">
        <f t="shared" si="0"/>
        <v>28</v>
      </c>
      <c r="C31" t="s">
        <v>102</v>
      </c>
      <c r="D31">
        <v>1122</v>
      </c>
      <c r="E31">
        <v>25</v>
      </c>
      <c r="N31">
        <f t="shared" si="1"/>
        <v>1122</v>
      </c>
      <c r="O31">
        <f t="shared" si="2"/>
        <v>25</v>
      </c>
      <c r="P31" s="2">
        <f t="shared" si="3"/>
        <v>187</v>
      </c>
    </row>
    <row r="32" spans="1:16" x14ac:dyDescent="0.2">
      <c r="A32" s="1">
        <f t="shared" si="0"/>
        <v>29</v>
      </c>
      <c r="B32" s="6">
        <v>1554</v>
      </c>
      <c r="C32" t="s">
        <v>111</v>
      </c>
      <c r="D32">
        <v>1111</v>
      </c>
      <c r="E32">
        <v>25</v>
      </c>
      <c r="N32">
        <f t="shared" si="1"/>
        <v>1111</v>
      </c>
      <c r="O32">
        <f t="shared" si="2"/>
        <v>25</v>
      </c>
      <c r="P32" s="2">
        <f t="shared" si="3"/>
        <v>185.17</v>
      </c>
    </row>
    <row r="33" spans="1:16" x14ac:dyDescent="0.2">
      <c r="A33" s="1">
        <f t="shared" si="0"/>
        <v>30</v>
      </c>
      <c r="C33" t="s">
        <v>133</v>
      </c>
      <c r="D33">
        <v>1113</v>
      </c>
      <c r="E33">
        <v>25</v>
      </c>
      <c r="N33">
        <f t="shared" si="1"/>
        <v>1113</v>
      </c>
      <c r="O33">
        <f t="shared" si="2"/>
        <v>25</v>
      </c>
      <c r="P33" s="2">
        <f t="shared" si="3"/>
        <v>185.5</v>
      </c>
    </row>
    <row r="34" spans="1:16" x14ac:dyDescent="0.2">
      <c r="A34" s="1">
        <f t="shared" si="0"/>
        <v>31</v>
      </c>
      <c r="C34" t="s">
        <v>23</v>
      </c>
      <c r="D34">
        <v>1179</v>
      </c>
      <c r="E34">
        <v>24</v>
      </c>
      <c r="N34">
        <f t="shared" si="1"/>
        <v>1179</v>
      </c>
      <c r="O34">
        <f t="shared" si="2"/>
        <v>24</v>
      </c>
      <c r="P34" s="2">
        <f t="shared" si="3"/>
        <v>196.5</v>
      </c>
    </row>
    <row r="35" spans="1:16" x14ac:dyDescent="0.2">
      <c r="A35" s="1">
        <f t="shared" si="0"/>
        <v>32</v>
      </c>
      <c r="C35" t="s">
        <v>56</v>
      </c>
      <c r="D35">
        <v>1222</v>
      </c>
      <c r="E35">
        <v>24</v>
      </c>
      <c r="N35">
        <f t="shared" si="1"/>
        <v>1222</v>
      </c>
      <c r="O35">
        <f t="shared" si="2"/>
        <v>24</v>
      </c>
      <c r="P35" s="2">
        <f t="shared" si="3"/>
        <v>203.67</v>
      </c>
    </row>
    <row r="36" spans="1:16" x14ac:dyDescent="0.2">
      <c r="A36" s="1">
        <f t="shared" ref="A36:A67" si="4">ROW()-ROW(MSRJ_MUZI)</f>
        <v>33</v>
      </c>
      <c r="B36" s="6">
        <v>1525</v>
      </c>
      <c r="C36" t="s">
        <v>87</v>
      </c>
      <c r="D36">
        <v>1045</v>
      </c>
      <c r="E36">
        <v>24</v>
      </c>
      <c r="N36">
        <f t="shared" ref="N36:N67" si="5">SUM(D36,F36,H36,J36,L36)</f>
        <v>1045</v>
      </c>
      <c r="O36">
        <f t="shared" ref="O36:O67" si="6">SUM(E36,G36,I36,K36,M36)</f>
        <v>24</v>
      </c>
      <c r="P36" s="2">
        <f t="shared" ref="P36:P67" si="7">IFERROR(ROUND(SUM(D36,F36,H36,J36,L36)/6*COUNT(D36,F36,H36,J36,L36),2),0)</f>
        <v>174.17</v>
      </c>
    </row>
    <row r="37" spans="1:16" x14ac:dyDescent="0.2">
      <c r="A37" s="1">
        <f t="shared" si="4"/>
        <v>34</v>
      </c>
      <c r="C37" t="s">
        <v>103</v>
      </c>
      <c r="D37">
        <v>1076</v>
      </c>
      <c r="E37">
        <v>24</v>
      </c>
      <c r="N37">
        <f t="shared" si="5"/>
        <v>1076</v>
      </c>
      <c r="O37">
        <f t="shared" si="6"/>
        <v>24</v>
      </c>
      <c r="P37" s="2">
        <f t="shared" si="7"/>
        <v>179.33</v>
      </c>
    </row>
    <row r="38" spans="1:16" x14ac:dyDescent="0.2">
      <c r="A38" s="1">
        <f t="shared" si="4"/>
        <v>35</v>
      </c>
      <c r="B38" s="6">
        <v>625</v>
      </c>
      <c r="C38" t="s">
        <v>112</v>
      </c>
      <c r="D38">
        <v>1110</v>
      </c>
      <c r="E38">
        <v>24</v>
      </c>
      <c r="N38">
        <f t="shared" si="5"/>
        <v>1110</v>
      </c>
      <c r="O38">
        <f t="shared" si="6"/>
        <v>24</v>
      </c>
      <c r="P38" s="2">
        <f t="shared" si="7"/>
        <v>185</v>
      </c>
    </row>
    <row r="39" spans="1:16" x14ac:dyDescent="0.2">
      <c r="A39" s="1">
        <f t="shared" si="4"/>
        <v>36</v>
      </c>
      <c r="C39" t="s">
        <v>134</v>
      </c>
      <c r="D39">
        <v>1085</v>
      </c>
      <c r="E39">
        <v>24</v>
      </c>
      <c r="N39">
        <f t="shared" si="5"/>
        <v>1085</v>
      </c>
      <c r="O39">
        <f t="shared" si="6"/>
        <v>24</v>
      </c>
      <c r="P39" s="2">
        <f t="shared" si="7"/>
        <v>180.83</v>
      </c>
    </row>
    <row r="40" spans="1:16" x14ac:dyDescent="0.2">
      <c r="A40" s="1">
        <f t="shared" si="4"/>
        <v>37</v>
      </c>
      <c r="C40" t="s">
        <v>25</v>
      </c>
      <c r="D40">
        <v>1141</v>
      </c>
      <c r="E40">
        <v>23</v>
      </c>
      <c r="N40">
        <f t="shared" si="5"/>
        <v>1141</v>
      </c>
      <c r="O40">
        <f t="shared" si="6"/>
        <v>23</v>
      </c>
      <c r="P40" s="2">
        <f t="shared" si="7"/>
        <v>190.17</v>
      </c>
    </row>
    <row r="41" spans="1:16" x14ac:dyDescent="0.2">
      <c r="A41" s="1">
        <f t="shared" si="4"/>
        <v>38</v>
      </c>
      <c r="C41" t="s">
        <v>57</v>
      </c>
      <c r="D41">
        <v>1167</v>
      </c>
      <c r="E41">
        <v>23</v>
      </c>
      <c r="N41">
        <f t="shared" si="5"/>
        <v>1167</v>
      </c>
      <c r="O41">
        <f t="shared" si="6"/>
        <v>23</v>
      </c>
      <c r="P41" s="2">
        <f t="shared" si="7"/>
        <v>194.5</v>
      </c>
    </row>
    <row r="42" spans="1:16" x14ac:dyDescent="0.2">
      <c r="A42" s="1">
        <f t="shared" si="4"/>
        <v>39</v>
      </c>
      <c r="B42" s="6">
        <v>1679</v>
      </c>
      <c r="C42" t="s">
        <v>88</v>
      </c>
      <c r="D42">
        <v>1039</v>
      </c>
      <c r="E42">
        <v>23</v>
      </c>
      <c r="N42">
        <f t="shared" si="5"/>
        <v>1039</v>
      </c>
      <c r="O42">
        <f t="shared" si="6"/>
        <v>23</v>
      </c>
      <c r="P42" s="2">
        <f t="shared" si="7"/>
        <v>173.17</v>
      </c>
    </row>
    <row r="43" spans="1:16" x14ac:dyDescent="0.2">
      <c r="A43" s="1">
        <f t="shared" si="4"/>
        <v>40</v>
      </c>
      <c r="C43" t="s">
        <v>104</v>
      </c>
      <c r="D43">
        <v>1028</v>
      </c>
      <c r="E43">
        <v>23</v>
      </c>
      <c r="N43">
        <f t="shared" si="5"/>
        <v>1028</v>
      </c>
      <c r="O43">
        <f t="shared" si="6"/>
        <v>23</v>
      </c>
      <c r="P43" s="2">
        <f t="shared" si="7"/>
        <v>171.33</v>
      </c>
    </row>
    <row r="44" spans="1:16" x14ac:dyDescent="0.2">
      <c r="A44" s="1">
        <f t="shared" si="4"/>
        <v>41</v>
      </c>
      <c r="B44" s="6">
        <v>1430</v>
      </c>
      <c r="C44" t="s">
        <v>113</v>
      </c>
      <c r="D44">
        <v>1090</v>
      </c>
      <c r="E44">
        <v>23</v>
      </c>
      <c r="N44">
        <f t="shared" si="5"/>
        <v>1090</v>
      </c>
      <c r="O44">
        <f t="shared" si="6"/>
        <v>23</v>
      </c>
      <c r="P44" s="2">
        <f t="shared" si="7"/>
        <v>181.67</v>
      </c>
    </row>
    <row r="45" spans="1:16" x14ac:dyDescent="0.2">
      <c r="A45" s="1">
        <f t="shared" si="4"/>
        <v>42</v>
      </c>
      <c r="C45" t="s">
        <v>135</v>
      </c>
      <c r="D45">
        <v>1057</v>
      </c>
      <c r="E45">
        <v>23</v>
      </c>
      <c r="N45">
        <f t="shared" si="5"/>
        <v>1057</v>
      </c>
      <c r="O45">
        <f t="shared" si="6"/>
        <v>23</v>
      </c>
      <c r="P45" s="2">
        <f t="shared" si="7"/>
        <v>176.17</v>
      </c>
    </row>
    <row r="46" spans="1:16" x14ac:dyDescent="0.2">
      <c r="A46" s="1">
        <f t="shared" si="4"/>
        <v>43</v>
      </c>
      <c r="C46" t="s">
        <v>27</v>
      </c>
      <c r="D46">
        <v>1132</v>
      </c>
      <c r="E46">
        <v>22</v>
      </c>
      <c r="N46">
        <f t="shared" si="5"/>
        <v>1132</v>
      </c>
      <c r="O46">
        <f t="shared" si="6"/>
        <v>22</v>
      </c>
      <c r="P46" s="2">
        <f t="shared" si="7"/>
        <v>188.67</v>
      </c>
    </row>
    <row r="47" spans="1:16" x14ac:dyDescent="0.2">
      <c r="A47" s="1">
        <f t="shared" si="4"/>
        <v>44</v>
      </c>
      <c r="C47" t="s">
        <v>58</v>
      </c>
      <c r="D47">
        <v>1147</v>
      </c>
      <c r="E47">
        <v>22</v>
      </c>
      <c r="N47">
        <f t="shared" si="5"/>
        <v>1147</v>
      </c>
      <c r="O47">
        <f t="shared" si="6"/>
        <v>22</v>
      </c>
      <c r="P47" s="2">
        <f t="shared" si="7"/>
        <v>191.17</v>
      </c>
    </row>
    <row r="48" spans="1:16" x14ac:dyDescent="0.2">
      <c r="A48" s="1">
        <f t="shared" si="4"/>
        <v>45</v>
      </c>
      <c r="C48" t="s">
        <v>89</v>
      </c>
      <c r="D48">
        <v>1003</v>
      </c>
      <c r="E48">
        <v>22</v>
      </c>
      <c r="N48">
        <f t="shared" si="5"/>
        <v>1003</v>
      </c>
      <c r="O48">
        <f t="shared" si="6"/>
        <v>22</v>
      </c>
      <c r="P48" s="2">
        <f t="shared" si="7"/>
        <v>167.17</v>
      </c>
    </row>
    <row r="49" spans="1:16" x14ac:dyDescent="0.2">
      <c r="A49" s="1">
        <f t="shared" si="4"/>
        <v>46</v>
      </c>
      <c r="B49" s="6">
        <v>889</v>
      </c>
      <c r="C49" t="s">
        <v>114</v>
      </c>
      <c r="D49">
        <v>1019</v>
      </c>
      <c r="E49">
        <v>22</v>
      </c>
      <c r="N49">
        <f t="shared" si="5"/>
        <v>1019</v>
      </c>
      <c r="O49">
        <f t="shared" si="6"/>
        <v>22</v>
      </c>
      <c r="P49" s="2">
        <f t="shared" si="7"/>
        <v>169.83</v>
      </c>
    </row>
    <row r="50" spans="1:16" x14ac:dyDescent="0.2">
      <c r="A50" s="1">
        <f t="shared" si="4"/>
        <v>47</v>
      </c>
      <c r="C50" t="s">
        <v>136</v>
      </c>
      <c r="D50">
        <v>1056</v>
      </c>
      <c r="E50">
        <v>22</v>
      </c>
      <c r="N50">
        <f t="shared" si="5"/>
        <v>1056</v>
      </c>
      <c r="O50">
        <f t="shared" si="6"/>
        <v>22</v>
      </c>
      <c r="P50" s="2">
        <f t="shared" si="7"/>
        <v>176</v>
      </c>
    </row>
    <row r="51" spans="1:16" x14ac:dyDescent="0.2">
      <c r="A51" s="1">
        <f t="shared" si="4"/>
        <v>48</v>
      </c>
      <c r="C51" t="s">
        <v>29</v>
      </c>
      <c r="D51">
        <v>1114</v>
      </c>
      <c r="E51">
        <v>21</v>
      </c>
      <c r="N51">
        <f t="shared" si="5"/>
        <v>1114</v>
      </c>
      <c r="O51">
        <f t="shared" si="6"/>
        <v>21</v>
      </c>
      <c r="P51" s="2">
        <f t="shared" si="7"/>
        <v>185.67</v>
      </c>
    </row>
    <row r="52" spans="1:16" x14ac:dyDescent="0.2">
      <c r="A52" s="1">
        <f t="shared" si="4"/>
        <v>49</v>
      </c>
      <c r="C52" t="s">
        <v>59</v>
      </c>
      <c r="D52">
        <v>1137</v>
      </c>
      <c r="E52">
        <v>21</v>
      </c>
      <c r="N52">
        <f t="shared" si="5"/>
        <v>1137</v>
      </c>
      <c r="O52">
        <f t="shared" si="6"/>
        <v>21</v>
      </c>
      <c r="P52" s="2">
        <f t="shared" si="7"/>
        <v>189.5</v>
      </c>
    </row>
    <row r="53" spans="1:16" x14ac:dyDescent="0.2">
      <c r="A53" s="1">
        <f t="shared" si="4"/>
        <v>50</v>
      </c>
      <c r="B53" s="6">
        <v>1415</v>
      </c>
      <c r="C53" t="s">
        <v>90</v>
      </c>
      <c r="D53">
        <v>996</v>
      </c>
      <c r="E53">
        <v>21</v>
      </c>
      <c r="N53">
        <f t="shared" si="5"/>
        <v>996</v>
      </c>
      <c r="O53">
        <f t="shared" si="6"/>
        <v>21</v>
      </c>
      <c r="P53" s="2">
        <f t="shared" si="7"/>
        <v>166</v>
      </c>
    </row>
    <row r="54" spans="1:16" x14ac:dyDescent="0.2">
      <c r="A54" s="1">
        <f t="shared" si="4"/>
        <v>51</v>
      </c>
      <c r="B54" s="6">
        <v>565</v>
      </c>
      <c r="C54" t="s">
        <v>115</v>
      </c>
      <c r="D54">
        <v>956</v>
      </c>
      <c r="E54">
        <v>21</v>
      </c>
      <c r="N54">
        <f t="shared" si="5"/>
        <v>956</v>
      </c>
      <c r="O54">
        <f t="shared" si="6"/>
        <v>21</v>
      </c>
      <c r="P54" s="2">
        <f t="shared" si="7"/>
        <v>159.33000000000001</v>
      </c>
    </row>
    <row r="55" spans="1:16" x14ac:dyDescent="0.2">
      <c r="A55" s="1">
        <f t="shared" si="4"/>
        <v>52</v>
      </c>
      <c r="C55" t="s">
        <v>137</v>
      </c>
      <c r="D55">
        <v>1047</v>
      </c>
      <c r="E55">
        <v>21</v>
      </c>
      <c r="N55">
        <f t="shared" si="5"/>
        <v>1047</v>
      </c>
      <c r="O55">
        <f t="shared" si="6"/>
        <v>21</v>
      </c>
      <c r="P55" s="2">
        <f t="shared" si="7"/>
        <v>174.5</v>
      </c>
    </row>
    <row r="56" spans="1:16" x14ac:dyDescent="0.2">
      <c r="A56" s="1">
        <f t="shared" si="4"/>
        <v>53</v>
      </c>
      <c r="C56" t="s">
        <v>31</v>
      </c>
      <c r="D56">
        <v>1065</v>
      </c>
      <c r="E56">
        <v>20</v>
      </c>
      <c r="N56">
        <f t="shared" si="5"/>
        <v>1065</v>
      </c>
      <c r="O56">
        <f t="shared" si="6"/>
        <v>20</v>
      </c>
      <c r="P56" s="2">
        <f t="shared" si="7"/>
        <v>177.5</v>
      </c>
    </row>
    <row r="57" spans="1:16" x14ac:dyDescent="0.2">
      <c r="A57" s="1">
        <f t="shared" si="4"/>
        <v>54</v>
      </c>
      <c r="C57" t="s">
        <v>60</v>
      </c>
      <c r="D57">
        <v>1118</v>
      </c>
      <c r="E57">
        <v>20</v>
      </c>
      <c r="N57">
        <f t="shared" si="5"/>
        <v>1118</v>
      </c>
      <c r="O57">
        <f t="shared" si="6"/>
        <v>20</v>
      </c>
      <c r="P57" s="2">
        <f t="shared" si="7"/>
        <v>186.33</v>
      </c>
    </row>
    <row r="58" spans="1:16" x14ac:dyDescent="0.2">
      <c r="A58" s="1">
        <f t="shared" si="4"/>
        <v>55</v>
      </c>
      <c r="B58" s="6">
        <v>1447</v>
      </c>
      <c r="C58" t="s">
        <v>91</v>
      </c>
      <c r="D58">
        <v>928</v>
      </c>
      <c r="E58">
        <v>20</v>
      </c>
      <c r="N58">
        <f t="shared" si="5"/>
        <v>928</v>
      </c>
      <c r="O58">
        <f t="shared" si="6"/>
        <v>20</v>
      </c>
      <c r="P58" s="2">
        <f t="shared" si="7"/>
        <v>154.66999999999999</v>
      </c>
    </row>
    <row r="59" spans="1:16" x14ac:dyDescent="0.2">
      <c r="A59" s="1">
        <f t="shared" si="4"/>
        <v>56</v>
      </c>
      <c r="C59" t="s">
        <v>138</v>
      </c>
      <c r="D59">
        <v>1033</v>
      </c>
      <c r="E59">
        <v>20</v>
      </c>
      <c r="N59">
        <f t="shared" si="5"/>
        <v>1033</v>
      </c>
      <c r="O59">
        <f t="shared" si="6"/>
        <v>20</v>
      </c>
      <c r="P59" s="2">
        <f t="shared" si="7"/>
        <v>172.17</v>
      </c>
    </row>
    <row r="60" spans="1:16" x14ac:dyDescent="0.2">
      <c r="A60" s="1">
        <f t="shared" si="4"/>
        <v>57</v>
      </c>
      <c r="C60" t="s">
        <v>33</v>
      </c>
      <c r="D60">
        <v>1064</v>
      </c>
      <c r="E60">
        <v>15</v>
      </c>
      <c r="N60">
        <f t="shared" si="5"/>
        <v>1064</v>
      </c>
      <c r="O60">
        <f t="shared" si="6"/>
        <v>15</v>
      </c>
      <c r="P60" s="2">
        <f t="shared" si="7"/>
        <v>177.33</v>
      </c>
    </row>
    <row r="61" spans="1:16" x14ac:dyDescent="0.2">
      <c r="A61" s="1">
        <f t="shared" si="4"/>
        <v>58</v>
      </c>
      <c r="C61" t="s">
        <v>35</v>
      </c>
      <c r="D61">
        <v>950</v>
      </c>
      <c r="E61">
        <v>15</v>
      </c>
      <c r="N61">
        <f t="shared" si="5"/>
        <v>950</v>
      </c>
      <c r="O61">
        <f t="shared" si="6"/>
        <v>15</v>
      </c>
      <c r="P61" s="2">
        <f t="shared" si="7"/>
        <v>158.33000000000001</v>
      </c>
    </row>
    <row r="62" spans="1:16" x14ac:dyDescent="0.2">
      <c r="A62" s="1">
        <f t="shared" si="4"/>
        <v>59</v>
      </c>
      <c r="C62" t="s">
        <v>61</v>
      </c>
      <c r="D62">
        <v>1106</v>
      </c>
      <c r="E62">
        <v>15</v>
      </c>
      <c r="N62">
        <f t="shared" si="5"/>
        <v>1106</v>
      </c>
      <c r="O62">
        <f t="shared" si="6"/>
        <v>15</v>
      </c>
      <c r="P62" s="2">
        <f t="shared" si="7"/>
        <v>184.33</v>
      </c>
    </row>
    <row r="63" spans="1:16" x14ac:dyDescent="0.2">
      <c r="A63" s="1">
        <f t="shared" si="4"/>
        <v>60</v>
      </c>
      <c r="C63" t="s">
        <v>62</v>
      </c>
      <c r="D63">
        <v>1103</v>
      </c>
      <c r="E63">
        <v>15</v>
      </c>
      <c r="N63">
        <f t="shared" si="5"/>
        <v>1103</v>
      </c>
      <c r="O63">
        <f t="shared" si="6"/>
        <v>15</v>
      </c>
      <c r="P63" s="2">
        <f t="shared" si="7"/>
        <v>183.83</v>
      </c>
    </row>
    <row r="64" spans="1:16" x14ac:dyDescent="0.2">
      <c r="A64" s="1">
        <f t="shared" si="4"/>
        <v>61</v>
      </c>
      <c r="C64" t="s">
        <v>139</v>
      </c>
      <c r="D64">
        <v>1025</v>
      </c>
      <c r="E64">
        <v>15</v>
      </c>
      <c r="N64">
        <f t="shared" si="5"/>
        <v>1025</v>
      </c>
      <c r="O64">
        <f t="shared" si="6"/>
        <v>15</v>
      </c>
      <c r="P64" s="2">
        <f t="shared" si="7"/>
        <v>170.83</v>
      </c>
    </row>
    <row r="65" spans="1:16" x14ac:dyDescent="0.2">
      <c r="A65" s="1">
        <f t="shared" si="4"/>
        <v>62</v>
      </c>
      <c r="C65" t="s">
        <v>140</v>
      </c>
      <c r="D65">
        <v>1022</v>
      </c>
      <c r="E65">
        <v>15</v>
      </c>
      <c r="N65">
        <f t="shared" si="5"/>
        <v>1022</v>
      </c>
      <c r="O65">
        <f t="shared" si="6"/>
        <v>15</v>
      </c>
      <c r="P65" s="2">
        <f t="shared" si="7"/>
        <v>170.33</v>
      </c>
    </row>
    <row r="66" spans="1:16" x14ac:dyDescent="0.2">
      <c r="A66" s="1">
        <f t="shared" si="4"/>
        <v>63</v>
      </c>
      <c r="C66" t="s">
        <v>63</v>
      </c>
      <c r="D66">
        <v>1099</v>
      </c>
      <c r="E66">
        <v>14</v>
      </c>
      <c r="N66">
        <f t="shared" si="5"/>
        <v>1099</v>
      </c>
      <c r="O66">
        <f t="shared" si="6"/>
        <v>14</v>
      </c>
      <c r="P66" s="2">
        <f t="shared" si="7"/>
        <v>183.17</v>
      </c>
    </row>
    <row r="67" spans="1:16" x14ac:dyDescent="0.2">
      <c r="A67" s="1">
        <f t="shared" si="4"/>
        <v>64</v>
      </c>
      <c r="C67" t="s">
        <v>64</v>
      </c>
      <c r="D67">
        <v>1083</v>
      </c>
      <c r="E67">
        <v>14</v>
      </c>
      <c r="N67">
        <f t="shared" si="5"/>
        <v>1083</v>
      </c>
      <c r="O67">
        <f t="shared" si="6"/>
        <v>14</v>
      </c>
      <c r="P67" s="2">
        <f t="shared" si="7"/>
        <v>180.5</v>
      </c>
    </row>
    <row r="68" spans="1:16" x14ac:dyDescent="0.2">
      <c r="A68" s="1">
        <f t="shared" ref="A68:A99" si="8">ROW()-ROW(MSRJ_MUZI)</f>
        <v>65</v>
      </c>
      <c r="C68" t="s">
        <v>141</v>
      </c>
      <c r="D68">
        <v>1005</v>
      </c>
      <c r="E68">
        <v>14</v>
      </c>
      <c r="N68">
        <f t="shared" ref="N68:N99" si="9">SUM(D68,F68,H68,J68,L68)</f>
        <v>1005</v>
      </c>
      <c r="O68">
        <f t="shared" ref="O68:O99" si="10">SUM(E68,G68,I68,K68,M68)</f>
        <v>14</v>
      </c>
      <c r="P68" s="2">
        <f t="shared" ref="P68:P99" si="11">IFERROR(ROUND(SUM(D68,F68,H68,J68,L68)/6*COUNT(D68,F68,H68,J68,L68),2),0)</f>
        <v>167.5</v>
      </c>
    </row>
    <row r="69" spans="1:16" x14ac:dyDescent="0.2">
      <c r="A69" s="1">
        <f t="shared" si="8"/>
        <v>66</v>
      </c>
      <c r="C69" t="s">
        <v>142</v>
      </c>
      <c r="D69">
        <v>1004</v>
      </c>
      <c r="E69">
        <v>14</v>
      </c>
      <c r="N69">
        <f t="shared" si="9"/>
        <v>1004</v>
      </c>
      <c r="O69">
        <f t="shared" si="10"/>
        <v>14</v>
      </c>
      <c r="P69" s="2">
        <f t="shared" si="11"/>
        <v>167.33</v>
      </c>
    </row>
    <row r="70" spans="1:16" x14ac:dyDescent="0.2">
      <c r="A70" s="1">
        <f t="shared" si="8"/>
        <v>67</v>
      </c>
      <c r="C70" t="s">
        <v>65</v>
      </c>
      <c r="D70">
        <v>1082</v>
      </c>
      <c r="E70">
        <v>13</v>
      </c>
      <c r="N70">
        <f t="shared" si="9"/>
        <v>1082</v>
      </c>
      <c r="O70">
        <f t="shared" si="10"/>
        <v>13</v>
      </c>
      <c r="P70" s="2">
        <f t="shared" si="11"/>
        <v>180.33</v>
      </c>
    </row>
    <row r="71" spans="1:16" x14ac:dyDescent="0.2">
      <c r="A71" s="1">
        <f t="shared" si="8"/>
        <v>68</v>
      </c>
      <c r="C71" t="s">
        <v>66</v>
      </c>
      <c r="D71">
        <v>1068</v>
      </c>
      <c r="E71">
        <v>13</v>
      </c>
      <c r="N71">
        <f t="shared" si="9"/>
        <v>1068</v>
      </c>
      <c r="O71">
        <f t="shared" si="10"/>
        <v>13</v>
      </c>
      <c r="P71" s="2">
        <f t="shared" si="11"/>
        <v>178</v>
      </c>
    </row>
    <row r="72" spans="1:16" x14ac:dyDescent="0.2">
      <c r="A72" s="1">
        <f t="shared" si="8"/>
        <v>69</v>
      </c>
      <c r="C72" t="s">
        <v>143</v>
      </c>
      <c r="D72">
        <v>983</v>
      </c>
      <c r="E72">
        <v>13</v>
      </c>
      <c r="N72">
        <f t="shared" si="9"/>
        <v>983</v>
      </c>
      <c r="O72">
        <f t="shared" si="10"/>
        <v>13</v>
      </c>
      <c r="P72" s="2">
        <f t="shared" si="11"/>
        <v>163.83000000000001</v>
      </c>
    </row>
    <row r="73" spans="1:16" x14ac:dyDescent="0.2">
      <c r="A73" s="1">
        <f t="shared" si="8"/>
        <v>70</v>
      </c>
      <c r="C73" t="s">
        <v>144</v>
      </c>
      <c r="D73">
        <v>942</v>
      </c>
      <c r="E73">
        <v>13</v>
      </c>
      <c r="N73">
        <f t="shared" si="9"/>
        <v>942</v>
      </c>
      <c r="O73">
        <f t="shared" si="10"/>
        <v>13</v>
      </c>
      <c r="P73" s="2">
        <f t="shared" si="11"/>
        <v>157</v>
      </c>
    </row>
    <row r="74" spans="1:16" x14ac:dyDescent="0.2">
      <c r="A74" s="1">
        <f t="shared" si="8"/>
        <v>71</v>
      </c>
      <c r="C74" t="s">
        <v>67</v>
      </c>
      <c r="D74">
        <v>1043</v>
      </c>
      <c r="E74">
        <v>12</v>
      </c>
      <c r="N74">
        <f t="shared" si="9"/>
        <v>1043</v>
      </c>
      <c r="O74">
        <f t="shared" si="10"/>
        <v>12</v>
      </c>
      <c r="P74" s="2">
        <f t="shared" si="11"/>
        <v>173.83</v>
      </c>
    </row>
    <row r="75" spans="1:16" x14ac:dyDescent="0.2">
      <c r="A75" s="1">
        <f t="shared" si="8"/>
        <v>72</v>
      </c>
      <c r="C75" t="s">
        <v>68</v>
      </c>
      <c r="D75">
        <v>1041</v>
      </c>
      <c r="E75">
        <v>12</v>
      </c>
      <c r="N75">
        <f t="shared" si="9"/>
        <v>1041</v>
      </c>
      <c r="O75">
        <f t="shared" si="10"/>
        <v>12</v>
      </c>
      <c r="P75" s="2">
        <f t="shared" si="11"/>
        <v>173.5</v>
      </c>
    </row>
    <row r="76" spans="1:16" x14ac:dyDescent="0.2">
      <c r="A76" s="1">
        <f t="shared" si="8"/>
        <v>73</v>
      </c>
      <c r="C76" t="s">
        <v>145</v>
      </c>
      <c r="D76">
        <v>789</v>
      </c>
      <c r="E76">
        <v>12</v>
      </c>
      <c r="N76">
        <f t="shared" si="9"/>
        <v>789</v>
      </c>
      <c r="O76">
        <f t="shared" si="10"/>
        <v>12</v>
      </c>
      <c r="P76" s="2">
        <f t="shared" si="11"/>
        <v>131.5</v>
      </c>
    </row>
    <row r="77" spans="1:16" x14ac:dyDescent="0.2">
      <c r="A77" s="1">
        <f t="shared" si="8"/>
        <v>74</v>
      </c>
      <c r="C77" t="s">
        <v>146</v>
      </c>
      <c r="D77">
        <v>784</v>
      </c>
      <c r="E77">
        <v>12</v>
      </c>
      <c r="N77">
        <f t="shared" si="9"/>
        <v>784</v>
      </c>
      <c r="O77">
        <f t="shared" si="10"/>
        <v>12</v>
      </c>
      <c r="P77" s="2">
        <f t="shared" si="11"/>
        <v>130.66999999999999</v>
      </c>
    </row>
    <row r="78" spans="1:16" x14ac:dyDescent="0.2">
      <c r="A78" s="1">
        <f t="shared" si="8"/>
        <v>75</v>
      </c>
      <c r="C78" t="s">
        <v>69</v>
      </c>
      <c r="D78">
        <v>1029</v>
      </c>
      <c r="E78">
        <v>11</v>
      </c>
      <c r="N78">
        <f t="shared" si="9"/>
        <v>1029</v>
      </c>
      <c r="O78">
        <f t="shared" si="10"/>
        <v>11</v>
      </c>
      <c r="P78" s="2">
        <f t="shared" si="11"/>
        <v>171.5</v>
      </c>
    </row>
    <row r="79" spans="1:16" x14ac:dyDescent="0.2">
      <c r="A79" s="1">
        <f t="shared" si="8"/>
        <v>76</v>
      </c>
      <c r="C79" t="s">
        <v>70</v>
      </c>
      <c r="D79">
        <v>1026</v>
      </c>
      <c r="E79">
        <v>11</v>
      </c>
      <c r="N79">
        <f t="shared" si="9"/>
        <v>1026</v>
      </c>
      <c r="O79">
        <f t="shared" si="10"/>
        <v>11</v>
      </c>
      <c r="P79" s="2">
        <f t="shared" si="11"/>
        <v>171</v>
      </c>
    </row>
    <row r="80" spans="1:16" x14ac:dyDescent="0.2">
      <c r="A80" s="1">
        <f t="shared" si="8"/>
        <v>77</v>
      </c>
      <c r="C80" t="s">
        <v>147</v>
      </c>
      <c r="D80">
        <v>720</v>
      </c>
      <c r="E80">
        <v>11</v>
      </c>
      <c r="N80">
        <f t="shared" si="9"/>
        <v>720</v>
      </c>
      <c r="O80">
        <f t="shared" si="10"/>
        <v>11</v>
      </c>
      <c r="P80" s="2">
        <f t="shared" si="11"/>
        <v>120</v>
      </c>
    </row>
    <row r="81" spans="1:16" x14ac:dyDescent="0.2">
      <c r="A81" s="1">
        <f t="shared" si="8"/>
        <v>78</v>
      </c>
      <c r="C81" t="s">
        <v>71</v>
      </c>
      <c r="D81">
        <v>1007</v>
      </c>
      <c r="E81">
        <v>8</v>
      </c>
      <c r="N81">
        <f t="shared" si="9"/>
        <v>1007</v>
      </c>
      <c r="O81">
        <f t="shared" si="10"/>
        <v>8</v>
      </c>
      <c r="P81" s="2">
        <f t="shared" si="11"/>
        <v>167.83</v>
      </c>
    </row>
    <row r="82" spans="1:16" x14ac:dyDescent="0.2">
      <c r="A82" s="1">
        <f t="shared" si="8"/>
        <v>79</v>
      </c>
      <c r="C82" t="s">
        <v>72</v>
      </c>
      <c r="D82">
        <v>960</v>
      </c>
      <c r="E82">
        <v>8</v>
      </c>
      <c r="N82">
        <f t="shared" si="9"/>
        <v>960</v>
      </c>
      <c r="O82">
        <f t="shared" si="10"/>
        <v>8</v>
      </c>
      <c r="P82" s="2">
        <f t="shared" si="11"/>
        <v>160</v>
      </c>
    </row>
    <row r="83" spans="1:16" x14ac:dyDescent="0.2">
      <c r="A83" s="1">
        <f t="shared" si="8"/>
        <v>80</v>
      </c>
      <c r="C83" t="s">
        <v>73</v>
      </c>
      <c r="D83">
        <v>935</v>
      </c>
      <c r="E83">
        <v>8</v>
      </c>
      <c r="N83">
        <f t="shared" si="9"/>
        <v>935</v>
      </c>
      <c r="O83">
        <f t="shared" si="10"/>
        <v>8</v>
      </c>
      <c r="P83" s="2">
        <f t="shared" si="11"/>
        <v>155.83000000000001</v>
      </c>
    </row>
    <row r="84" spans="1:16" x14ac:dyDescent="0.2">
      <c r="A84" s="1">
        <f t="shared" si="8"/>
        <v>81</v>
      </c>
      <c r="C84" t="s">
        <v>74</v>
      </c>
      <c r="D84">
        <v>925</v>
      </c>
      <c r="E84">
        <v>8</v>
      </c>
      <c r="N84">
        <f t="shared" si="9"/>
        <v>925</v>
      </c>
      <c r="O84">
        <f t="shared" si="10"/>
        <v>8</v>
      </c>
      <c r="P84" s="2">
        <f t="shared" si="11"/>
        <v>154.16999999999999</v>
      </c>
    </row>
    <row r="85" spans="1:16" x14ac:dyDescent="0.2">
      <c r="A85" s="1">
        <f t="shared" si="8"/>
        <v>82</v>
      </c>
      <c r="C85" t="s">
        <v>75</v>
      </c>
      <c r="D85">
        <v>876</v>
      </c>
      <c r="E85">
        <v>8</v>
      </c>
      <c r="N85">
        <f t="shared" si="9"/>
        <v>876</v>
      </c>
      <c r="O85">
        <f t="shared" si="10"/>
        <v>8</v>
      </c>
      <c r="P85" s="2">
        <f t="shared" si="11"/>
        <v>146</v>
      </c>
    </row>
    <row r="86" spans="1:16" x14ac:dyDescent="0.2">
      <c r="A86" s="1">
        <f t="shared" si="8"/>
        <v>83</v>
      </c>
      <c r="N86">
        <f t="shared" si="9"/>
        <v>0</v>
      </c>
      <c r="O86">
        <f t="shared" si="10"/>
        <v>0</v>
      </c>
      <c r="P86" s="2">
        <f t="shared" si="11"/>
        <v>0</v>
      </c>
    </row>
    <row r="87" spans="1:16" x14ac:dyDescent="0.2">
      <c r="A87" s="1">
        <f t="shared" si="8"/>
        <v>84</v>
      </c>
      <c r="N87">
        <f t="shared" si="9"/>
        <v>0</v>
      </c>
      <c r="O87">
        <f t="shared" si="10"/>
        <v>0</v>
      </c>
      <c r="P87" s="2">
        <f t="shared" si="11"/>
        <v>0</v>
      </c>
    </row>
    <row r="88" spans="1:16" x14ac:dyDescent="0.2">
      <c r="A88" s="1">
        <f t="shared" si="8"/>
        <v>85</v>
      </c>
      <c r="N88">
        <f t="shared" si="9"/>
        <v>0</v>
      </c>
      <c r="O88">
        <f t="shared" si="10"/>
        <v>0</v>
      </c>
      <c r="P88" s="2">
        <f t="shared" si="11"/>
        <v>0</v>
      </c>
    </row>
    <row r="89" spans="1:16" x14ac:dyDescent="0.2">
      <c r="A89" s="1">
        <f t="shared" si="8"/>
        <v>86</v>
      </c>
      <c r="N89">
        <f t="shared" si="9"/>
        <v>0</v>
      </c>
      <c r="O89">
        <f t="shared" si="10"/>
        <v>0</v>
      </c>
      <c r="P89" s="2">
        <f t="shared" si="11"/>
        <v>0</v>
      </c>
    </row>
    <row r="90" spans="1:16" x14ac:dyDescent="0.2">
      <c r="A90" s="1">
        <f t="shared" si="8"/>
        <v>87</v>
      </c>
      <c r="N90">
        <f t="shared" si="9"/>
        <v>0</v>
      </c>
      <c r="O90">
        <f t="shared" si="10"/>
        <v>0</v>
      </c>
      <c r="P90" s="2">
        <f t="shared" si="11"/>
        <v>0</v>
      </c>
    </row>
    <row r="91" spans="1:16" x14ac:dyDescent="0.2">
      <c r="A91" s="1">
        <f t="shared" si="8"/>
        <v>88</v>
      </c>
      <c r="N91">
        <f t="shared" si="9"/>
        <v>0</v>
      </c>
      <c r="O91">
        <f t="shared" si="10"/>
        <v>0</v>
      </c>
      <c r="P91" s="2">
        <f t="shared" si="11"/>
        <v>0</v>
      </c>
    </row>
    <row r="92" spans="1:16" x14ac:dyDescent="0.2">
      <c r="A92" s="1">
        <f t="shared" si="8"/>
        <v>89</v>
      </c>
      <c r="N92">
        <f t="shared" si="9"/>
        <v>0</v>
      </c>
      <c r="O92">
        <f t="shared" si="10"/>
        <v>0</v>
      </c>
      <c r="P92" s="2">
        <f t="shared" si="11"/>
        <v>0</v>
      </c>
    </row>
    <row r="93" spans="1:16" x14ac:dyDescent="0.2">
      <c r="A93" s="1">
        <f t="shared" si="8"/>
        <v>90</v>
      </c>
      <c r="N93">
        <f t="shared" si="9"/>
        <v>0</v>
      </c>
      <c r="O93">
        <f t="shared" si="10"/>
        <v>0</v>
      </c>
      <c r="P93" s="2">
        <f t="shared" si="11"/>
        <v>0</v>
      </c>
    </row>
    <row r="94" spans="1:16" x14ac:dyDescent="0.2">
      <c r="A94" s="1">
        <f t="shared" si="8"/>
        <v>91</v>
      </c>
      <c r="N94">
        <f t="shared" si="9"/>
        <v>0</v>
      </c>
      <c r="O94">
        <f t="shared" si="10"/>
        <v>0</v>
      </c>
      <c r="P94" s="2">
        <f t="shared" si="11"/>
        <v>0</v>
      </c>
    </row>
    <row r="95" spans="1:16" x14ac:dyDescent="0.2">
      <c r="A95" s="1">
        <f t="shared" si="8"/>
        <v>92</v>
      </c>
      <c r="N95">
        <f t="shared" si="9"/>
        <v>0</v>
      </c>
      <c r="O95">
        <f t="shared" si="10"/>
        <v>0</v>
      </c>
      <c r="P95" s="2">
        <f t="shared" si="11"/>
        <v>0</v>
      </c>
    </row>
    <row r="96" spans="1:16" x14ac:dyDescent="0.2">
      <c r="A96" s="1">
        <f t="shared" si="8"/>
        <v>93</v>
      </c>
      <c r="N96">
        <f t="shared" si="9"/>
        <v>0</v>
      </c>
      <c r="O96">
        <f t="shared" si="10"/>
        <v>0</v>
      </c>
      <c r="P96" s="2">
        <f t="shared" si="11"/>
        <v>0</v>
      </c>
    </row>
    <row r="97" spans="1:16" x14ac:dyDescent="0.2">
      <c r="A97" s="1">
        <f t="shared" si="8"/>
        <v>94</v>
      </c>
      <c r="N97">
        <f t="shared" si="9"/>
        <v>0</v>
      </c>
      <c r="O97">
        <f t="shared" si="10"/>
        <v>0</v>
      </c>
      <c r="P97" s="2">
        <f t="shared" si="11"/>
        <v>0</v>
      </c>
    </row>
    <row r="98" spans="1:16" x14ac:dyDescent="0.2">
      <c r="A98" s="1">
        <f t="shared" si="8"/>
        <v>95</v>
      </c>
      <c r="N98">
        <f t="shared" si="9"/>
        <v>0</v>
      </c>
      <c r="O98">
        <f t="shared" si="10"/>
        <v>0</v>
      </c>
      <c r="P98" s="2">
        <f t="shared" si="11"/>
        <v>0</v>
      </c>
    </row>
    <row r="99" spans="1:16" x14ac:dyDescent="0.2">
      <c r="A99" s="1">
        <f t="shared" si="8"/>
        <v>96</v>
      </c>
      <c r="N99">
        <f t="shared" si="9"/>
        <v>0</v>
      </c>
      <c r="O99">
        <f t="shared" si="10"/>
        <v>0</v>
      </c>
      <c r="P99" s="2">
        <f t="shared" si="11"/>
        <v>0</v>
      </c>
    </row>
    <row r="100" spans="1:16" x14ac:dyDescent="0.2">
      <c r="A100" s="1">
        <f t="shared" ref="A100:A123" si="12">ROW()-ROW(MSRJ_MUZI)</f>
        <v>97</v>
      </c>
      <c r="N100">
        <f t="shared" ref="N100:N123" si="13">SUM(D100,F100,H100,J100,L100)</f>
        <v>0</v>
      </c>
      <c r="O100">
        <f t="shared" ref="O100:O123" si="14">SUM(E100,G100,I100,K100,M100)</f>
        <v>0</v>
      </c>
      <c r="P100" s="2">
        <f t="shared" ref="P100:P123" si="15">IFERROR(ROUND(SUM(D100,F100,H100,J100,L100)/6*COUNT(D100,F100,H100,J100,L100),2),0)</f>
        <v>0</v>
      </c>
    </row>
    <row r="101" spans="1:16" x14ac:dyDescent="0.2">
      <c r="A101" s="1">
        <f t="shared" si="12"/>
        <v>98</v>
      </c>
      <c r="N101">
        <f t="shared" si="13"/>
        <v>0</v>
      </c>
      <c r="O101">
        <f t="shared" si="14"/>
        <v>0</v>
      </c>
      <c r="P101" s="2">
        <f t="shared" si="15"/>
        <v>0</v>
      </c>
    </row>
    <row r="102" spans="1:16" x14ac:dyDescent="0.2">
      <c r="A102" s="1">
        <f t="shared" si="12"/>
        <v>99</v>
      </c>
      <c r="N102">
        <f t="shared" si="13"/>
        <v>0</v>
      </c>
      <c r="O102">
        <f t="shared" si="14"/>
        <v>0</v>
      </c>
      <c r="P102" s="2">
        <f t="shared" si="15"/>
        <v>0</v>
      </c>
    </row>
    <row r="103" spans="1:16" x14ac:dyDescent="0.2">
      <c r="A103" s="1">
        <f t="shared" si="12"/>
        <v>100</v>
      </c>
      <c r="N103">
        <f t="shared" si="13"/>
        <v>0</v>
      </c>
      <c r="O103">
        <f t="shared" si="14"/>
        <v>0</v>
      </c>
      <c r="P103" s="2">
        <f t="shared" si="15"/>
        <v>0</v>
      </c>
    </row>
    <row r="104" spans="1:16" x14ac:dyDescent="0.2">
      <c r="A104" s="1">
        <f t="shared" si="12"/>
        <v>101</v>
      </c>
      <c r="N104">
        <f t="shared" si="13"/>
        <v>0</v>
      </c>
      <c r="O104">
        <f t="shared" si="14"/>
        <v>0</v>
      </c>
      <c r="P104" s="2">
        <f t="shared" si="15"/>
        <v>0</v>
      </c>
    </row>
    <row r="105" spans="1:16" x14ac:dyDescent="0.2">
      <c r="A105" s="1">
        <f t="shared" si="12"/>
        <v>102</v>
      </c>
      <c r="N105">
        <f t="shared" si="13"/>
        <v>0</v>
      </c>
      <c r="O105">
        <f t="shared" si="14"/>
        <v>0</v>
      </c>
      <c r="P105" s="2">
        <f t="shared" si="15"/>
        <v>0</v>
      </c>
    </row>
    <row r="106" spans="1:16" x14ac:dyDescent="0.2">
      <c r="A106" s="1">
        <f t="shared" si="12"/>
        <v>103</v>
      </c>
      <c r="N106">
        <f t="shared" si="13"/>
        <v>0</v>
      </c>
      <c r="O106">
        <f t="shared" si="14"/>
        <v>0</v>
      </c>
      <c r="P106" s="2">
        <f t="shared" si="15"/>
        <v>0</v>
      </c>
    </row>
    <row r="107" spans="1:16" x14ac:dyDescent="0.2">
      <c r="A107" s="1">
        <f t="shared" si="12"/>
        <v>104</v>
      </c>
      <c r="N107">
        <f t="shared" si="13"/>
        <v>0</v>
      </c>
      <c r="O107">
        <f t="shared" si="14"/>
        <v>0</v>
      </c>
      <c r="P107" s="2">
        <f t="shared" si="15"/>
        <v>0</v>
      </c>
    </row>
    <row r="108" spans="1:16" x14ac:dyDescent="0.2">
      <c r="A108" s="1">
        <f t="shared" si="12"/>
        <v>105</v>
      </c>
      <c r="N108">
        <f t="shared" si="13"/>
        <v>0</v>
      </c>
      <c r="O108">
        <f t="shared" si="14"/>
        <v>0</v>
      </c>
      <c r="P108" s="2">
        <f t="shared" si="15"/>
        <v>0</v>
      </c>
    </row>
    <row r="109" spans="1:16" x14ac:dyDescent="0.2">
      <c r="A109" s="1">
        <f t="shared" si="12"/>
        <v>106</v>
      </c>
      <c r="N109">
        <f t="shared" si="13"/>
        <v>0</v>
      </c>
      <c r="O109">
        <f t="shared" si="14"/>
        <v>0</v>
      </c>
      <c r="P109" s="2">
        <f t="shared" si="15"/>
        <v>0</v>
      </c>
    </row>
    <row r="110" spans="1:16" x14ac:dyDescent="0.2">
      <c r="A110" s="1">
        <f t="shared" si="12"/>
        <v>107</v>
      </c>
      <c r="N110">
        <f t="shared" si="13"/>
        <v>0</v>
      </c>
      <c r="O110">
        <f t="shared" si="14"/>
        <v>0</v>
      </c>
      <c r="P110" s="2">
        <f t="shared" si="15"/>
        <v>0</v>
      </c>
    </row>
    <row r="111" spans="1:16" x14ac:dyDescent="0.2">
      <c r="A111" s="1">
        <f t="shared" si="12"/>
        <v>108</v>
      </c>
      <c r="N111">
        <f t="shared" si="13"/>
        <v>0</v>
      </c>
      <c r="O111">
        <f t="shared" si="14"/>
        <v>0</v>
      </c>
      <c r="P111" s="2">
        <f t="shared" si="15"/>
        <v>0</v>
      </c>
    </row>
    <row r="112" spans="1:16" x14ac:dyDescent="0.2">
      <c r="A112" s="1">
        <f t="shared" si="12"/>
        <v>109</v>
      </c>
      <c r="N112">
        <f t="shared" si="13"/>
        <v>0</v>
      </c>
      <c r="O112">
        <f t="shared" si="14"/>
        <v>0</v>
      </c>
      <c r="P112" s="2">
        <f t="shared" si="15"/>
        <v>0</v>
      </c>
    </row>
    <row r="113" spans="1:16" x14ac:dyDescent="0.2">
      <c r="A113" s="1">
        <f t="shared" si="12"/>
        <v>110</v>
      </c>
      <c r="N113">
        <f t="shared" si="13"/>
        <v>0</v>
      </c>
      <c r="O113">
        <f t="shared" si="14"/>
        <v>0</v>
      </c>
      <c r="P113" s="2">
        <f t="shared" si="15"/>
        <v>0</v>
      </c>
    </row>
    <row r="114" spans="1:16" x14ac:dyDescent="0.2">
      <c r="A114" s="1">
        <f t="shared" si="12"/>
        <v>111</v>
      </c>
      <c r="N114">
        <f t="shared" si="13"/>
        <v>0</v>
      </c>
      <c r="O114">
        <f t="shared" si="14"/>
        <v>0</v>
      </c>
      <c r="P114" s="2">
        <f t="shared" si="15"/>
        <v>0</v>
      </c>
    </row>
    <row r="115" spans="1:16" x14ac:dyDescent="0.2">
      <c r="A115" s="1">
        <f t="shared" si="12"/>
        <v>112</v>
      </c>
      <c r="N115">
        <f t="shared" si="13"/>
        <v>0</v>
      </c>
      <c r="O115">
        <f t="shared" si="14"/>
        <v>0</v>
      </c>
      <c r="P115" s="2">
        <f t="shared" si="15"/>
        <v>0</v>
      </c>
    </row>
    <row r="116" spans="1:16" x14ac:dyDescent="0.2">
      <c r="A116" s="1">
        <f t="shared" si="12"/>
        <v>113</v>
      </c>
      <c r="N116">
        <f t="shared" si="13"/>
        <v>0</v>
      </c>
      <c r="O116">
        <f t="shared" si="14"/>
        <v>0</v>
      </c>
      <c r="P116" s="2">
        <f t="shared" si="15"/>
        <v>0</v>
      </c>
    </row>
    <row r="117" spans="1:16" x14ac:dyDescent="0.2">
      <c r="A117" s="1">
        <f t="shared" si="12"/>
        <v>114</v>
      </c>
      <c r="N117">
        <f t="shared" si="13"/>
        <v>0</v>
      </c>
      <c r="O117">
        <f t="shared" si="14"/>
        <v>0</v>
      </c>
      <c r="P117" s="2">
        <f t="shared" si="15"/>
        <v>0</v>
      </c>
    </row>
    <row r="118" spans="1:16" x14ac:dyDescent="0.2">
      <c r="A118" s="1">
        <f t="shared" si="12"/>
        <v>115</v>
      </c>
      <c r="N118">
        <f t="shared" si="13"/>
        <v>0</v>
      </c>
      <c r="O118">
        <f t="shared" si="14"/>
        <v>0</v>
      </c>
      <c r="P118" s="2">
        <f t="shared" si="15"/>
        <v>0</v>
      </c>
    </row>
    <row r="119" spans="1:16" x14ac:dyDescent="0.2">
      <c r="A119" s="1">
        <f t="shared" si="12"/>
        <v>116</v>
      </c>
      <c r="N119">
        <f t="shared" si="13"/>
        <v>0</v>
      </c>
      <c r="O119">
        <f t="shared" si="14"/>
        <v>0</v>
      </c>
      <c r="P119" s="2">
        <f t="shared" si="15"/>
        <v>0</v>
      </c>
    </row>
    <row r="120" spans="1:16" x14ac:dyDescent="0.2">
      <c r="A120" s="1">
        <f t="shared" si="12"/>
        <v>117</v>
      </c>
      <c r="N120">
        <f t="shared" si="13"/>
        <v>0</v>
      </c>
      <c r="O120">
        <f t="shared" si="14"/>
        <v>0</v>
      </c>
      <c r="P120" s="2">
        <f t="shared" si="15"/>
        <v>0</v>
      </c>
    </row>
    <row r="121" spans="1:16" x14ac:dyDescent="0.2">
      <c r="A121" s="1">
        <f t="shared" si="12"/>
        <v>118</v>
      </c>
      <c r="N121">
        <f t="shared" si="13"/>
        <v>0</v>
      </c>
      <c r="O121">
        <f t="shared" si="14"/>
        <v>0</v>
      </c>
      <c r="P121" s="2">
        <f t="shared" si="15"/>
        <v>0</v>
      </c>
    </row>
    <row r="122" spans="1:16" x14ac:dyDescent="0.2">
      <c r="A122" s="1">
        <f t="shared" si="12"/>
        <v>119</v>
      </c>
      <c r="N122">
        <f t="shared" si="13"/>
        <v>0</v>
      </c>
      <c r="O122">
        <f t="shared" si="14"/>
        <v>0</v>
      </c>
      <c r="P122" s="2">
        <f t="shared" si="15"/>
        <v>0</v>
      </c>
    </row>
    <row r="123" spans="1:16" x14ac:dyDescent="0.2">
      <c r="A123" s="1">
        <f t="shared" si="12"/>
        <v>120</v>
      </c>
      <c r="N123">
        <f t="shared" si="13"/>
        <v>0</v>
      </c>
      <c r="O123">
        <f t="shared" si="14"/>
        <v>0</v>
      </c>
      <c r="P123" s="2">
        <f t="shared" si="15"/>
        <v>0</v>
      </c>
    </row>
    <row r="127" spans="1:16" x14ac:dyDescent="0.2">
      <c r="A127" s="11" t="s">
        <v>50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16" ht="17" x14ac:dyDescent="0.2">
      <c r="A129" s="5" t="s">
        <v>0</v>
      </c>
      <c r="B129" s="10" t="s">
        <v>10</v>
      </c>
      <c r="C129" s="5" t="s">
        <v>1</v>
      </c>
      <c r="D129" s="5" t="s">
        <v>11</v>
      </c>
      <c r="E129" s="5" t="s">
        <v>42</v>
      </c>
      <c r="F129" s="5" t="s">
        <v>36</v>
      </c>
      <c r="G129" s="5" t="s">
        <v>40</v>
      </c>
      <c r="H129" s="5" t="s">
        <v>37</v>
      </c>
      <c r="I129" s="5" t="s">
        <v>41</v>
      </c>
      <c r="J129" s="5" t="s">
        <v>38</v>
      </c>
      <c r="K129" s="5" t="s">
        <v>43</v>
      </c>
      <c r="L129" s="5" t="s">
        <v>39</v>
      </c>
      <c r="M129" s="5" t="s">
        <v>44</v>
      </c>
      <c r="N129" s="5" t="s">
        <v>8</v>
      </c>
      <c r="O129" s="5" t="s">
        <v>45</v>
      </c>
      <c r="P129" s="5" t="s">
        <v>9</v>
      </c>
    </row>
    <row r="130" spans="1:16" x14ac:dyDescent="0.2">
      <c r="A130" s="1">
        <f t="shared" ref="A130:A152" si="16">ROW()-ROW(MSRJ_ZENY)</f>
        <v>1</v>
      </c>
      <c r="B130" s="6">
        <v>589</v>
      </c>
      <c r="C130" t="s">
        <v>46</v>
      </c>
      <c r="D130">
        <v>1204</v>
      </c>
      <c r="E130">
        <v>50</v>
      </c>
      <c r="N130">
        <f t="shared" ref="N130:N152" si="17">SUM(D130,F130,H130,J130,L130)</f>
        <v>1204</v>
      </c>
      <c r="O130">
        <f t="shared" ref="O130:O152" si="18">SUM(E130,G130,I130,K130,M130)</f>
        <v>50</v>
      </c>
      <c r="P130" s="2">
        <f t="shared" ref="P130:P152" si="19">IFERROR(ROUND(SUM(D130,F130,H130,J130,L130)/6*COUNT(D130,F130,H130,J130,L130),2),0)</f>
        <v>200.67</v>
      </c>
    </row>
    <row r="131" spans="1:16" x14ac:dyDescent="0.2">
      <c r="A131" s="1">
        <f t="shared" si="16"/>
        <v>2</v>
      </c>
      <c r="C131" t="s">
        <v>81</v>
      </c>
      <c r="D131">
        <v>1189</v>
      </c>
      <c r="E131">
        <v>50</v>
      </c>
      <c r="N131">
        <f t="shared" si="17"/>
        <v>1189</v>
      </c>
      <c r="O131">
        <f t="shared" si="18"/>
        <v>50</v>
      </c>
      <c r="P131" s="2">
        <f t="shared" si="19"/>
        <v>198.17</v>
      </c>
    </row>
    <row r="132" spans="1:16" x14ac:dyDescent="0.2">
      <c r="A132" s="1">
        <f t="shared" si="16"/>
        <v>3</v>
      </c>
      <c r="B132" s="6">
        <v>1632</v>
      </c>
      <c r="C132" t="s">
        <v>93</v>
      </c>
      <c r="D132">
        <v>956</v>
      </c>
      <c r="E132">
        <v>50</v>
      </c>
      <c r="N132">
        <f t="shared" si="17"/>
        <v>956</v>
      </c>
      <c r="O132">
        <f t="shared" si="18"/>
        <v>50</v>
      </c>
      <c r="P132" s="2">
        <f t="shared" si="19"/>
        <v>159.33000000000001</v>
      </c>
    </row>
    <row r="133" spans="1:16" x14ac:dyDescent="0.2">
      <c r="A133" s="1">
        <f t="shared" si="16"/>
        <v>4</v>
      </c>
      <c r="C133" t="s">
        <v>106</v>
      </c>
      <c r="D133">
        <v>945</v>
      </c>
      <c r="E133">
        <v>50</v>
      </c>
      <c r="N133">
        <f t="shared" si="17"/>
        <v>945</v>
      </c>
      <c r="O133">
        <f t="shared" si="18"/>
        <v>50</v>
      </c>
      <c r="P133" s="2">
        <f t="shared" si="19"/>
        <v>157.5</v>
      </c>
    </row>
    <row r="134" spans="1:16" x14ac:dyDescent="0.2">
      <c r="A134" s="1">
        <f t="shared" si="16"/>
        <v>5</v>
      </c>
      <c r="B134" s="6">
        <v>1529</v>
      </c>
      <c r="C134" t="s">
        <v>117</v>
      </c>
      <c r="D134">
        <v>954</v>
      </c>
      <c r="E134">
        <v>50</v>
      </c>
      <c r="N134">
        <f t="shared" si="17"/>
        <v>954</v>
      </c>
      <c r="O134">
        <f t="shared" si="18"/>
        <v>50</v>
      </c>
      <c r="P134" s="2">
        <f t="shared" si="19"/>
        <v>159</v>
      </c>
    </row>
    <row r="135" spans="1:16" x14ac:dyDescent="0.2">
      <c r="A135" s="1">
        <f t="shared" si="16"/>
        <v>6</v>
      </c>
      <c r="C135" t="s">
        <v>120</v>
      </c>
      <c r="D135">
        <v>1108</v>
      </c>
      <c r="E135">
        <v>50</v>
      </c>
      <c r="N135">
        <f t="shared" si="17"/>
        <v>1108</v>
      </c>
      <c r="O135">
        <f t="shared" si="18"/>
        <v>50</v>
      </c>
      <c r="P135" s="2">
        <f t="shared" si="19"/>
        <v>184.67</v>
      </c>
    </row>
    <row r="136" spans="1:16" x14ac:dyDescent="0.2">
      <c r="A136" s="1">
        <f t="shared" si="16"/>
        <v>7</v>
      </c>
      <c r="B136" s="6">
        <v>1533</v>
      </c>
      <c r="C136" t="s">
        <v>47</v>
      </c>
      <c r="D136">
        <v>978</v>
      </c>
      <c r="E136">
        <v>40</v>
      </c>
      <c r="N136">
        <f t="shared" si="17"/>
        <v>978</v>
      </c>
      <c r="O136">
        <f t="shared" si="18"/>
        <v>40</v>
      </c>
      <c r="P136" s="2">
        <f t="shared" si="19"/>
        <v>163</v>
      </c>
    </row>
    <row r="137" spans="1:16" x14ac:dyDescent="0.2">
      <c r="A137" s="1">
        <f t="shared" si="16"/>
        <v>8</v>
      </c>
      <c r="C137" t="s">
        <v>80</v>
      </c>
      <c r="D137">
        <v>1156</v>
      </c>
      <c r="E137">
        <v>40</v>
      </c>
      <c r="N137">
        <f t="shared" si="17"/>
        <v>1156</v>
      </c>
      <c r="O137">
        <f t="shared" si="18"/>
        <v>40</v>
      </c>
      <c r="P137" s="2">
        <f t="shared" si="19"/>
        <v>192.67</v>
      </c>
    </row>
    <row r="138" spans="1:16" x14ac:dyDescent="0.2">
      <c r="A138" s="1">
        <f t="shared" si="16"/>
        <v>9</v>
      </c>
      <c r="B138" s="6">
        <v>1582</v>
      </c>
      <c r="C138" t="s">
        <v>95</v>
      </c>
      <c r="D138">
        <v>871</v>
      </c>
      <c r="E138">
        <v>40</v>
      </c>
      <c r="N138">
        <f t="shared" si="17"/>
        <v>871</v>
      </c>
      <c r="O138">
        <f t="shared" si="18"/>
        <v>40</v>
      </c>
      <c r="P138" s="2">
        <f t="shared" si="19"/>
        <v>145.16999999999999</v>
      </c>
    </row>
    <row r="139" spans="1:16" x14ac:dyDescent="0.2">
      <c r="A139" s="1">
        <f t="shared" si="16"/>
        <v>10</v>
      </c>
      <c r="B139" s="6">
        <v>890</v>
      </c>
      <c r="C139" t="s">
        <v>118</v>
      </c>
      <c r="D139">
        <v>946</v>
      </c>
      <c r="E139">
        <v>40</v>
      </c>
      <c r="N139">
        <f t="shared" si="17"/>
        <v>946</v>
      </c>
      <c r="O139">
        <f t="shared" si="18"/>
        <v>40</v>
      </c>
      <c r="P139" s="2">
        <f t="shared" si="19"/>
        <v>157.66999999999999</v>
      </c>
    </row>
    <row r="140" spans="1:16" x14ac:dyDescent="0.2">
      <c r="A140" s="1">
        <f t="shared" si="16"/>
        <v>11</v>
      </c>
      <c r="C140" t="s">
        <v>121</v>
      </c>
      <c r="D140">
        <v>992</v>
      </c>
      <c r="E140">
        <v>40</v>
      </c>
      <c r="N140">
        <f t="shared" si="17"/>
        <v>992</v>
      </c>
      <c r="O140">
        <f t="shared" si="18"/>
        <v>40</v>
      </c>
      <c r="P140" s="2">
        <f t="shared" si="19"/>
        <v>165.33</v>
      </c>
    </row>
    <row r="141" spans="1:16" x14ac:dyDescent="0.2">
      <c r="A141" s="1">
        <f t="shared" si="16"/>
        <v>12</v>
      </c>
      <c r="B141" s="6">
        <v>1532</v>
      </c>
      <c r="C141" t="s">
        <v>48</v>
      </c>
      <c r="D141">
        <v>966</v>
      </c>
      <c r="E141">
        <v>35</v>
      </c>
      <c r="N141">
        <f t="shared" si="17"/>
        <v>966</v>
      </c>
      <c r="O141">
        <f t="shared" si="18"/>
        <v>35</v>
      </c>
      <c r="P141" s="2">
        <f t="shared" si="19"/>
        <v>161</v>
      </c>
    </row>
    <row r="142" spans="1:16" x14ac:dyDescent="0.2">
      <c r="A142" s="1">
        <f t="shared" si="16"/>
        <v>13</v>
      </c>
      <c r="C142" t="s">
        <v>79</v>
      </c>
      <c r="D142">
        <v>930</v>
      </c>
      <c r="E142">
        <v>35</v>
      </c>
      <c r="N142">
        <f t="shared" si="17"/>
        <v>930</v>
      </c>
      <c r="O142">
        <f t="shared" si="18"/>
        <v>35</v>
      </c>
      <c r="P142" s="2">
        <f t="shared" si="19"/>
        <v>155</v>
      </c>
    </row>
    <row r="143" spans="1:16" x14ac:dyDescent="0.2">
      <c r="A143" s="1">
        <f t="shared" si="16"/>
        <v>14</v>
      </c>
      <c r="C143" t="s">
        <v>94</v>
      </c>
      <c r="D143">
        <v>846</v>
      </c>
      <c r="E143">
        <v>35</v>
      </c>
      <c r="N143">
        <f t="shared" si="17"/>
        <v>846</v>
      </c>
      <c r="O143">
        <f t="shared" si="18"/>
        <v>35</v>
      </c>
      <c r="P143" s="2">
        <f t="shared" si="19"/>
        <v>141</v>
      </c>
    </row>
    <row r="144" spans="1:16" x14ac:dyDescent="0.2">
      <c r="A144" s="1">
        <f t="shared" si="16"/>
        <v>15</v>
      </c>
      <c r="B144" s="6">
        <v>845</v>
      </c>
      <c r="C144" t="s">
        <v>119</v>
      </c>
      <c r="D144">
        <v>800</v>
      </c>
      <c r="E144">
        <v>35</v>
      </c>
      <c r="N144">
        <f t="shared" si="17"/>
        <v>800</v>
      </c>
      <c r="O144">
        <f t="shared" si="18"/>
        <v>35</v>
      </c>
      <c r="P144" s="2">
        <f t="shared" si="19"/>
        <v>133.33000000000001</v>
      </c>
    </row>
    <row r="145" spans="1:16" x14ac:dyDescent="0.2">
      <c r="A145" s="1">
        <f t="shared" si="16"/>
        <v>16</v>
      </c>
      <c r="C145" t="s">
        <v>122</v>
      </c>
      <c r="D145">
        <v>938</v>
      </c>
      <c r="E145">
        <v>35</v>
      </c>
      <c r="N145">
        <f t="shared" si="17"/>
        <v>938</v>
      </c>
      <c r="O145">
        <f t="shared" si="18"/>
        <v>35</v>
      </c>
      <c r="P145" s="2">
        <f t="shared" si="19"/>
        <v>156.33000000000001</v>
      </c>
    </row>
    <row r="146" spans="1:16" x14ac:dyDescent="0.2">
      <c r="A146" s="1">
        <f t="shared" si="16"/>
        <v>17</v>
      </c>
      <c r="B146" s="6">
        <v>1483</v>
      </c>
      <c r="C146" t="s">
        <v>96</v>
      </c>
      <c r="D146">
        <v>792</v>
      </c>
      <c r="E146">
        <v>30</v>
      </c>
      <c r="N146">
        <f t="shared" si="17"/>
        <v>792</v>
      </c>
      <c r="O146">
        <f t="shared" si="18"/>
        <v>30</v>
      </c>
      <c r="P146" s="2">
        <f t="shared" si="19"/>
        <v>132</v>
      </c>
    </row>
    <row r="147" spans="1:16" x14ac:dyDescent="0.2">
      <c r="A147" s="1">
        <f t="shared" si="16"/>
        <v>18</v>
      </c>
      <c r="C147" t="s">
        <v>123</v>
      </c>
      <c r="D147">
        <v>900</v>
      </c>
      <c r="E147">
        <v>30</v>
      </c>
      <c r="N147">
        <f t="shared" si="17"/>
        <v>900</v>
      </c>
      <c r="O147">
        <f t="shared" si="18"/>
        <v>30</v>
      </c>
      <c r="P147" s="2">
        <f t="shared" si="19"/>
        <v>150</v>
      </c>
    </row>
    <row r="148" spans="1:16" x14ac:dyDescent="0.2">
      <c r="A148" s="1">
        <f t="shared" si="16"/>
        <v>19</v>
      </c>
      <c r="B148" s="6">
        <v>1689</v>
      </c>
      <c r="C148" t="s">
        <v>97</v>
      </c>
      <c r="D148">
        <v>770</v>
      </c>
      <c r="E148">
        <v>25</v>
      </c>
      <c r="N148">
        <f t="shared" si="17"/>
        <v>770</v>
      </c>
      <c r="O148">
        <f t="shared" si="18"/>
        <v>25</v>
      </c>
      <c r="P148" s="2">
        <f t="shared" si="19"/>
        <v>128.33000000000001</v>
      </c>
    </row>
    <row r="149" spans="1:16" x14ac:dyDescent="0.2">
      <c r="A149" s="1">
        <f t="shared" si="16"/>
        <v>20</v>
      </c>
      <c r="C149" t="s">
        <v>124</v>
      </c>
      <c r="D149">
        <v>851</v>
      </c>
      <c r="E149">
        <v>25</v>
      </c>
      <c r="N149">
        <f t="shared" si="17"/>
        <v>851</v>
      </c>
      <c r="O149">
        <f t="shared" si="18"/>
        <v>25</v>
      </c>
      <c r="P149" s="2">
        <f t="shared" si="19"/>
        <v>141.83000000000001</v>
      </c>
    </row>
    <row r="150" spans="1:16" x14ac:dyDescent="0.2">
      <c r="A150" s="1">
        <f t="shared" si="16"/>
        <v>21</v>
      </c>
      <c r="C150" t="s">
        <v>125</v>
      </c>
      <c r="D150">
        <v>845</v>
      </c>
      <c r="E150">
        <v>24</v>
      </c>
      <c r="N150">
        <f t="shared" si="17"/>
        <v>845</v>
      </c>
      <c r="O150">
        <f t="shared" si="18"/>
        <v>24</v>
      </c>
      <c r="P150" s="2">
        <f t="shared" si="19"/>
        <v>140.83000000000001</v>
      </c>
    </row>
    <row r="151" spans="1:16" x14ac:dyDescent="0.2">
      <c r="A151" s="1">
        <f t="shared" si="16"/>
        <v>22</v>
      </c>
      <c r="C151" t="s">
        <v>126</v>
      </c>
      <c r="D151">
        <v>795</v>
      </c>
      <c r="E151">
        <v>23</v>
      </c>
      <c r="N151">
        <f t="shared" si="17"/>
        <v>795</v>
      </c>
      <c r="O151">
        <f t="shared" si="18"/>
        <v>23</v>
      </c>
      <c r="P151" s="2">
        <f t="shared" si="19"/>
        <v>132.5</v>
      </c>
    </row>
    <row r="152" spans="1:16" x14ac:dyDescent="0.2">
      <c r="A152" s="1">
        <f t="shared" si="16"/>
        <v>23</v>
      </c>
      <c r="C152" t="s">
        <v>127</v>
      </c>
      <c r="D152">
        <v>787</v>
      </c>
      <c r="E152">
        <v>22</v>
      </c>
      <c r="N152">
        <f t="shared" si="17"/>
        <v>787</v>
      </c>
      <c r="O152">
        <f t="shared" si="18"/>
        <v>22</v>
      </c>
      <c r="P152" s="2">
        <f t="shared" si="19"/>
        <v>131.16999999999999</v>
      </c>
    </row>
  </sheetData>
  <mergeCells count="2">
    <mergeCell ref="A1:P2"/>
    <mergeCell ref="A127:P128"/>
  </mergeCells>
  <phoneticPr fontId="1" type="noConversion"/>
  <pageMargins left="0.23622047244094491" right="0.11811023622047245" top="1.3779527559055118" bottom="0.74803149606299213" header="0.31496062992125984" footer="0.31496062992125984"/>
  <pageSetup paperSize="9" scale="80" orientation="landscape" horizontalDpi="0" verticalDpi="0"/>
  <headerFooter>
    <oddHeader>&amp;L&amp;G&amp;C&amp;"Arial,Bold"&amp;20&amp;K002060Slovenský Bowlingový Zväz&amp;"-,Regular"&amp;12&amp;K01+000
Dunajská 12
040 11 Košice
www.slovakbowling.sk&amp;R&amp;G</oddHeader>
    <oddFooter>&amp;C&amp;"System Font,Regular"&amp;10&amp;K000000www.slovakbowling.sk</oddFooter>
  </headerFooter>
  <legacyDrawingHF r:id="rId1"/>
  <tableParts count="2">
    <tablePart r:id="rId2"/>
    <tablePart r:id="rId3"/>
  </tableParts>
</worksheet>
</file>

<file path=docMetadata/LabelInfo.xml><?xml version="1.0" encoding="utf-8"?>
<clbl:labelList xmlns:clbl="http://schemas.microsoft.com/office/2020/mipLabelMetadata">
  <clbl:label id="{ffb520d8-df98-444b-9f20-0dd9d08cf98c}" enabled="1" method="Standard" siteId="{65bc0b3b-7ca2-488c-ba9c-b1bebdd49af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OBMj 2023_2024</vt:lpstr>
      <vt:lpstr>Majster Tour 2024</vt:lpstr>
      <vt:lpstr>MSRJ_MUZI</vt:lpstr>
      <vt:lpstr>MSRJ_ZENY</vt:lpstr>
      <vt:lpstr>OBMJ_ZENY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Slovensky Bowlingovy Zvaz</cp:lastModifiedBy>
  <dcterms:created xsi:type="dcterms:W3CDTF">2023-11-14T20:39:05Z</dcterms:created>
  <dcterms:modified xsi:type="dcterms:W3CDTF">2024-01-05T09:20:25Z</dcterms:modified>
</cp:coreProperties>
</file>